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defaultThemeVersion="166925"/>
  <mc:AlternateContent xmlns:mc="http://schemas.openxmlformats.org/markup-compatibility/2006">
    <mc:Choice Requires="x15">
      <x15ac:absPath xmlns:x15ac="http://schemas.microsoft.com/office/spreadsheetml/2010/11/ac" url="E:\EMP 2026\MAPA DE RIEGOS - INSUMO CONTRALORIA\RIESGOS INSTITUCIONALES\RIESGOS\"/>
    </mc:Choice>
  </mc:AlternateContent>
  <xr:revisionPtr revIDLastSave="0" documentId="13_ncr:1_{CA3579B2-F417-4432-BDAC-C7C40466F337}" xr6:coauthVersionLast="36" xr6:coauthVersionMax="36" xr10:uidLastSave="{00000000-0000-0000-0000-000000000000}"/>
  <bookViews>
    <workbookView xWindow="0" yWindow="0" windowWidth="17820" windowHeight="2385" xr2:uid="{76BFD563-63F4-4260-823F-5296E2F901A5}"/>
  </bookViews>
  <sheets>
    <sheet name="CD" sheetId="2" r:id="rId1"/>
    <sheet name="DE" sheetId="3" r:id="rId2"/>
    <sheet name="EI" sheetId="4" r:id="rId3"/>
    <sheet name="GA" sheetId="5" r:id="rId4"/>
    <sheet name="GC" sheetId="6" r:id="rId5"/>
    <sheet name="GD" sheetId="7" r:id="rId6"/>
    <sheet name="GF" sheetId="8" r:id="rId7"/>
    <sheet name="GJ" sheetId="9" r:id="rId8"/>
    <sheet name="GM" sheetId="10" r:id="rId9"/>
    <sheet name="GO" sheetId="11" r:id="rId10"/>
    <sheet name="MC" sheetId="12" r:id="rId11"/>
    <sheet name="RF" sheetId="13" r:id="rId12"/>
    <sheet name="RH" sheetId="14" r:id="rId13"/>
    <sheet name="SST" sheetId="15" r:id="rId14"/>
    <sheet name="TI" sheetId="16" r:id="rId15"/>
  </sheets>
  <externalReferences>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s>
  <definedNames>
    <definedName name="_xlnm._FilterDatabase" localSheetId="0" hidden="1">CD!$A$5:$J$8</definedName>
    <definedName name="_xlnm._FilterDatabase" localSheetId="4" hidden="1">GC!$A$11:$X$158</definedName>
    <definedName name="_xlnm.Print_Area" localSheetId="7">GJ!$A$1:$X$21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152" i="16" l="1"/>
  <c r="N152" i="16"/>
  <c r="R152" i="16" s="1"/>
  <c r="K152" i="16"/>
  <c r="S151" i="16"/>
  <c r="N151" i="16"/>
  <c r="R151" i="16" s="1"/>
  <c r="K151" i="16"/>
  <c r="S150" i="16"/>
  <c r="N150" i="16"/>
  <c r="R150" i="16" s="1"/>
  <c r="K150" i="16"/>
  <c r="S149" i="16"/>
  <c r="N149" i="16"/>
  <c r="R149" i="16" s="1"/>
  <c r="K149" i="16"/>
  <c r="S148" i="16"/>
  <c r="N148" i="16"/>
  <c r="R148" i="16" s="1"/>
  <c r="K148" i="16"/>
  <c r="S147" i="16"/>
  <c r="N147" i="16"/>
  <c r="R147" i="16" s="1"/>
  <c r="K147" i="16"/>
  <c r="S146" i="16"/>
  <c r="N146" i="16"/>
  <c r="R146" i="16" s="1"/>
  <c r="K146" i="16"/>
  <c r="S145" i="16"/>
  <c r="N145" i="16"/>
  <c r="R145" i="16" s="1"/>
  <c r="K145" i="16"/>
  <c r="S144" i="16"/>
  <c r="N144" i="16"/>
  <c r="R144" i="16" s="1"/>
  <c r="K144" i="16"/>
  <c r="S143" i="16"/>
  <c r="N143" i="16"/>
  <c r="R143" i="16" s="1"/>
  <c r="K143" i="16"/>
  <c r="S142" i="16"/>
  <c r="N142" i="16"/>
  <c r="R142" i="16" s="1"/>
  <c r="K142" i="16"/>
  <c r="S141" i="16"/>
  <c r="N141" i="16"/>
  <c r="R141" i="16" s="1"/>
  <c r="K141" i="16"/>
  <c r="S140" i="16"/>
  <c r="N140" i="16"/>
  <c r="R140" i="16" s="1"/>
  <c r="K140" i="16"/>
  <c r="S139" i="16"/>
  <c r="N139" i="16"/>
  <c r="R139" i="16" s="1"/>
  <c r="K139" i="16"/>
  <c r="S138" i="16"/>
  <c r="N138" i="16"/>
  <c r="R138" i="16" s="1"/>
  <c r="K138" i="16"/>
  <c r="S137" i="16"/>
  <c r="N137" i="16"/>
  <c r="R137" i="16" s="1"/>
  <c r="K137" i="16"/>
  <c r="S136" i="16"/>
  <c r="N136" i="16"/>
  <c r="R136" i="16" s="1"/>
  <c r="K136" i="16"/>
  <c r="S135" i="16"/>
  <c r="N135" i="16"/>
  <c r="R135" i="16" s="1"/>
  <c r="K135" i="16"/>
  <c r="S134" i="16"/>
  <c r="N134" i="16"/>
  <c r="R134" i="16" s="1"/>
  <c r="K134" i="16"/>
  <c r="S133" i="16"/>
  <c r="N133" i="16"/>
  <c r="R133" i="16" s="1"/>
  <c r="K133" i="16"/>
  <c r="S132" i="16"/>
  <c r="N132" i="16"/>
  <c r="R132" i="16" s="1"/>
  <c r="K132" i="16"/>
  <c r="S131" i="16"/>
  <c r="N131" i="16"/>
  <c r="R131" i="16" s="1"/>
  <c r="K131" i="16"/>
  <c r="S130" i="16"/>
  <c r="N130" i="16"/>
  <c r="R130" i="16" s="1"/>
  <c r="K130" i="16"/>
  <c r="S129" i="16"/>
  <c r="N129" i="16"/>
  <c r="R129" i="16" s="1"/>
  <c r="K129" i="16"/>
  <c r="S128" i="16"/>
  <c r="N128" i="16"/>
  <c r="R128" i="16" s="1"/>
  <c r="K128" i="16"/>
  <c r="S127" i="16"/>
  <c r="N127" i="16"/>
  <c r="R127" i="16" s="1"/>
  <c r="K127" i="16"/>
  <c r="S126" i="16"/>
  <c r="N126" i="16"/>
  <c r="R126" i="16" s="1"/>
  <c r="K126" i="16"/>
  <c r="S125" i="16"/>
  <c r="N125" i="16"/>
  <c r="R125" i="16" s="1"/>
  <c r="K125" i="16"/>
  <c r="S124" i="16"/>
  <c r="N124" i="16"/>
  <c r="R124" i="16" s="1"/>
  <c r="K124" i="16"/>
  <c r="S123" i="16"/>
  <c r="N123" i="16"/>
  <c r="R123" i="16" s="1"/>
  <c r="K123" i="16"/>
  <c r="S122" i="16"/>
  <c r="N122" i="16"/>
  <c r="R122" i="16" s="1"/>
  <c r="K122" i="16"/>
  <c r="S121" i="16"/>
  <c r="N121" i="16"/>
  <c r="R121" i="16" s="1"/>
  <c r="K121" i="16"/>
  <c r="S120" i="16"/>
  <c r="N120" i="16"/>
  <c r="R120" i="16" s="1"/>
  <c r="K120" i="16"/>
  <c r="S119" i="16"/>
  <c r="N119" i="16"/>
  <c r="R119" i="16" s="1"/>
  <c r="K119" i="16"/>
  <c r="S118" i="16"/>
  <c r="N118" i="16"/>
  <c r="R118" i="16" s="1"/>
  <c r="K118" i="16"/>
  <c r="S117" i="16"/>
  <c r="N117" i="16"/>
  <c r="R117" i="16" s="1"/>
  <c r="K117" i="16"/>
  <c r="S116" i="16"/>
  <c r="N116" i="16"/>
  <c r="R116" i="16" s="1"/>
  <c r="K116" i="16"/>
  <c r="S115" i="16"/>
  <c r="N115" i="16"/>
  <c r="R115" i="16" s="1"/>
  <c r="K115" i="16"/>
  <c r="S114" i="16"/>
  <c r="N114" i="16"/>
  <c r="R114" i="16" s="1"/>
  <c r="K114" i="16"/>
  <c r="S113" i="16"/>
  <c r="N113" i="16"/>
  <c r="R113" i="16" s="1"/>
  <c r="K113" i="16"/>
  <c r="S112" i="16"/>
  <c r="N112" i="16"/>
  <c r="R112" i="16" s="1"/>
  <c r="K112" i="16"/>
  <c r="S111" i="16"/>
  <c r="N111" i="16"/>
  <c r="R111" i="16" s="1"/>
  <c r="K111" i="16"/>
  <c r="S110" i="16"/>
  <c r="N110" i="16"/>
  <c r="R110" i="16" s="1"/>
  <c r="K110" i="16"/>
  <c r="S109" i="16"/>
  <c r="N109" i="16"/>
  <c r="R109" i="16" s="1"/>
  <c r="K109" i="16"/>
  <c r="S108" i="16"/>
  <c r="N108" i="16"/>
  <c r="R108" i="16" s="1"/>
  <c r="K108" i="16"/>
  <c r="S107" i="16"/>
  <c r="N107" i="16"/>
  <c r="R107" i="16" s="1"/>
  <c r="K107" i="16"/>
  <c r="S106" i="16"/>
  <c r="N106" i="16"/>
  <c r="R106" i="16" s="1"/>
  <c r="K106" i="16"/>
  <c r="S105" i="16"/>
  <c r="N105" i="16"/>
  <c r="R105" i="16" s="1"/>
  <c r="K105" i="16"/>
  <c r="S104" i="16"/>
  <c r="N104" i="16"/>
  <c r="R104" i="16" s="1"/>
  <c r="K104" i="16"/>
  <c r="S103" i="16"/>
  <c r="N103" i="16"/>
  <c r="R103" i="16" s="1"/>
  <c r="K103" i="16"/>
  <c r="S102" i="16"/>
  <c r="N102" i="16"/>
  <c r="R102" i="16" s="1"/>
  <c r="K102" i="16"/>
  <c r="S101" i="16"/>
  <c r="N101" i="16"/>
  <c r="R101" i="16" s="1"/>
  <c r="K101" i="16"/>
  <c r="S100" i="16"/>
  <c r="N100" i="16"/>
  <c r="R100" i="16" s="1"/>
  <c r="K100" i="16"/>
  <c r="S99" i="16"/>
  <c r="N99" i="16"/>
  <c r="R99" i="16" s="1"/>
  <c r="K99" i="16"/>
  <c r="S98" i="16"/>
  <c r="N98" i="16"/>
  <c r="R98" i="16" s="1"/>
  <c r="K98" i="16"/>
  <c r="S97" i="16"/>
  <c r="N97" i="16"/>
  <c r="R97" i="16" s="1"/>
  <c r="K97" i="16"/>
  <c r="S96" i="16"/>
  <c r="N96" i="16"/>
  <c r="R96" i="16" s="1"/>
  <c r="K96" i="16"/>
  <c r="S95" i="16"/>
  <c r="N95" i="16"/>
  <c r="R95" i="16" s="1"/>
  <c r="K95" i="16"/>
  <c r="S94" i="16"/>
  <c r="N94" i="16"/>
  <c r="R94" i="16" s="1"/>
  <c r="K94" i="16"/>
  <c r="S93" i="16"/>
  <c r="N93" i="16"/>
  <c r="R93" i="16" s="1"/>
  <c r="K93" i="16"/>
  <c r="S92" i="16"/>
  <c r="N92" i="16"/>
  <c r="R92" i="16" s="1"/>
  <c r="K92" i="16"/>
  <c r="S91" i="16"/>
  <c r="N91" i="16"/>
  <c r="R91" i="16" s="1"/>
  <c r="K91" i="16"/>
  <c r="S90" i="16"/>
  <c r="N90" i="16"/>
  <c r="R90" i="16" s="1"/>
  <c r="K90" i="16"/>
  <c r="S89" i="16"/>
  <c r="N89" i="16"/>
  <c r="R89" i="16" s="1"/>
  <c r="K89" i="16"/>
  <c r="S88" i="16"/>
  <c r="N88" i="16"/>
  <c r="R88" i="16" s="1"/>
  <c r="K88" i="16"/>
  <c r="S87" i="16"/>
  <c r="N87" i="16"/>
  <c r="R87" i="16" s="1"/>
  <c r="K87" i="16"/>
  <c r="S86" i="16"/>
  <c r="N86" i="16"/>
  <c r="R86" i="16" s="1"/>
  <c r="K86" i="16"/>
  <c r="S85" i="16"/>
  <c r="N85" i="16"/>
  <c r="R85" i="16" s="1"/>
  <c r="K85" i="16"/>
  <c r="S84" i="16"/>
  <c r="N84" i="16"/>
  <c r="R84" i="16" s="1"/>
  <c r="K84" i="16"/>
  <c r="S83" i="16"/>
  <c r="N83" i="16"/>
  <c r="R83" i="16" s="1"/>
  <c r="K83" i="16"/>
  <c r="S82" i="16"/>
  <c r="N82" i="16"/>
  <c r="R82" i="16" s="1"/>
  <c r="K82" i="16"/>
  <c r="S81" i="16"/>
  <c r="N81" i="16"/>
  <c r="R81" i="16" s="1"/>
  <c r="K81" i="16"/>
  <c r="S80" i="16"/>
  <c r="N80" i="16"/>
  <c r="R80" i="16" s="1"/>
  <c r="K80" i="16"/>
  <c r="S79" i="16"/>
  <c r="N79" i="16"/>
  <c r="R79" i="16" s="1"/>
  <c r="K79" i="16"/>
  <c r="S78" i="16"/>
  <c r="N78" i="16"/>
  <c r="R78" i="16" s="1"/>
  <c r="K78" i="16"/>
  <c r="S77" i="16"/>
  <c r="N77" i="16"/>
  <c r="R77" i="16" s="1"/>
  <c r="K77" i="16"/>
  <c r="S76" i="16"/>
  <c r="N76" i="16"/>
  <c r="R76" i="16" s="1"/>
  <c r="K76" i="16"/>
  <c r="S75" i="16"/>
  <c r="N75" i="16"/>
  <c r="R75" i="16" s="1"/>
  <c r="K75" i="16"/>
  <c r="S74" i="16"/>
  <c r="N74" i="16"/>
  <c r="R74" i="16" s="1"/>
  <c r="K74" i="16"/>
  <c r="S73" i="16"/>
  <c r="N73" i="16"/>
  <c r="R73" i="16" s="1"/>
  <c r="K73" i="16"/>
  <c r="S72" i="16"/>
  <c r="N72" i="16"/>
  <c r="R72" i="16" s="1"/>
  <c r="K72" i="16"/>
  <c r="S71" i="16"/>
  <c r="N71" i="16"/>
  <c r="R71" i="16" s="1"/>
  <c r="K71" i="16"/>
  <c r="S70" i="16"/>
  <c r="N70" i="16"/>
  <c r="R70" i="16" s="1"/>
  <c r="K70" i="16"/>
  <c r="S69" i="16"/>
  <c r="N69" i="16"/>
  <c r="R69" i="16" s="1"/>
  <c r="K69" i="16"/>
  <c r="S68" i="16"/>
  <c r="N68" i="16"/>
  <c r="R68" i="16" s="1"/>
  <c r="K68" i="16"/>
  <c r="S67" i="16"/>
  <c r="N67" i="16"/>
  <c r="R67" i="16" s="1"/>
  <c r="K67" i="16"/>
  <c r="S66" i="16"/>
  <c r="N66" i="16"/>
  <c r="R66" i="16" s="1"/>
  <c r="K66" i="16"/>
  <c r="S65" i="16"/>
  <c r="N65" i="16"/>
  <c r="R65" i="16" s="1"/>
  <c r="K65" i="16"/>
  <c r="S64" i="16"/>
  <c r="N64" i="16"/>
  <c r="R64" i="16" s="1"/>
  <c r="K64" i="16"/>
  <c r="S63" i="16"/>
  <c r="N63" i="16"/>
  <c r="R63" i="16" s="1"/>
  <c r="K63" i="16"/>
  <c r="S62" i="16"/>
  <c r="N62" i="16"/>
  <c r="R62" i="16" s="1"/>
  <c r="K62" i="16"/>
  <c r="S61" i="16"/>
  <c r="N61" i="16"/>
  <c r="R61" i="16" s="1"/>
  <c r="K61" i="16"/>
  <c r="S60" i="16"/>
  <c r="N60" i="16"/>
  <c r="R60" i="16" s="1"/>
  <c r="K60" i="16"/>
  <c r="S59" i="16"/>
  <c r="N59" i="16"/>
  <c r="R59" i="16" s="1"/>
  <c r="K59" i="16"/>
  <c r="S58" i="16"/>
  <c r="N58" i="16"/>
  <c r="R58" i="16" s="1"/>
  <c r="K58" i="16"/>
  <c r="S57" i="16"/>
  <c r="N57" i="16"/>
  <c r="R57" i="16" s="1"/>
  <c r="K57" i="16"/>
  <c r="S56" i="16"/>
  <c r="N56" i="16"/>
  <c r="R56" i="16" s="1"/>
  <c r="K56" i="16"/>
  <c r="S55" i="16"/>
  <c r="N55" i="16"/>
  <c r="R55" i="16" s="1"/>
  <c r="K55" i="16"/>
  <c r="S54" i="16"/>
  <c r="N54" i="16"/>
  <c r="R54" i="16" s="1"/>
  <c r="K54" i="16"/>
  <c r="S53" i="16"/>
  <c r="N53" i="16"/>
  <c r="R53" i="16" s="1"/>
  <c r="K53" i="16"/>
  <c r="S52" i="16"/>
  <c r="N52" i="16"/>
  <c r="R52" i="16" s="1"/>
  <c r="K52" i="16"/>
  <c r="S51" i="16"/>
  <c r="N51" i="16"/>
  <c r="R51" i="16" s="1"/>
  <c r="K51" i="16"/>
  <c r="S50" i="16"/>
  <c r="N50" i="16"/>
  <c r="R50" i="16" s="1"/>
  <c r="K50" i="16"/>
  <c r="S49" i="16"/>
  <c r="N49" i="16"/>
  <c r="R49" i="16" s="1"/>
  <c r="K49" i="16"/>
  <c r="S48" i="16"/>
  <c r="N48" i="16"/>
  <c r="R48" i="16" s="1"/>
  <c r="K48" i="16"/>
  <c r="S47" i="16"/>
  <c r="N47" i="16"/>
  <c r="R47" i="16" s="1"/>
  <c r="K47" i="16"/>
  <c r="S46" i="16"/>
  <c r="N46" i="16"/>
  <c r="R46" i="16" s="1"/>
  <c r="K46" i="16"/>
  <c r="S45" i="16"/>
  <c r="N45" i="16"/>
  <c r="R45" i="16" s="1"/>
  <c r="K45" i="16"/>
  <c r="S44" i="16"/>
  <c r="N44" i="16"/>
  <c r="R44" i="16" s="1"/>
  <c r="K44" i="16"/>
  <c r="S43" i="16"/>
  <c r="N43" i="16"/>
  <c r="R43" i="16" s="1"/>
  <c r="K43" i="16"/>
  <c r="S42" i="16"/>
  <c r="N42" i="16"/>
  <c r="R42" i="16" s="1"/>
  <c r="K42" i="16"/>
  <c r="S41" i="16"/>
  <c r="N41" i="16"/>
  <c r="R41" i="16" s="1"/>
  <c r="K41" i="16"/>
  <c r="S40" i="16"/>
  <c r="N40" i="16"/>
  <c r="R40" i="16" s="1"/>
  <c r="K40" i="16"/>
  <c r="S39" i="16"/>
  <c r="N39" i="16"/>
  <c r="R39" i="16" s="1"/>
  <c r="K39" i="16"/>
  <c r="S38" i="16"/>
  <c r="N38" i="16"/>
  <c r="R38" i="16" s="1"/>
  <c r="K38" i="16"/>
  <c r="S37" i="16"/>
  <c r="N37" i="16"/>
  <c r="R37" i="16" s="1"/>
  <c r="K37" i="16"/>
  <c r="S36" i="16"/>
  <c r="N36" i="16"/>
  <c r="R36" i="16" s="1"/>
  <c r="K36" i="16"/>
  <c r="S35" i="16"/>
  <c r="N35" i="16"/>
  <c r="R35" i="16" s="1"/>
  <c r="K35" i="16"/>
  <c r="S34" i="16"/>
  <c r="N34" i="16"/>
  <c r="R34" i="16" s="1"/>
  <c r="K34" i="16"/>
  <c r="S33" i="16"/>
  <c r="N33" i="16"/>
  <c r="R33" i="16" s="1"/>
  <c r="K33" i="16"/>
  <c r="S32" i="16"/>
  <c r="N32" i="16"/>
  <c r="R32" i="16" s="1"/>
  <c r="K32" i="16"/>
  <c r="S31" i="16"/>
  <c r="N31" i="16"/>
  <c r="R31" i="16" s="1"/>
  <c r="K31" i="16"/>
  <c r="S30" i="16"/>
  <c r="N30" i="16"/>
  <c r="R30" i="16" s="1"/>
  <c r="K30" i="16"/>
  <c r="S29" i="16"/>
  <c r="N29" i="16"/>
  <c r="R29" i="16" s="1"/>
  <c r="K29" i="16"/>
  <c r="S28" i="16"/>
  <c r="N28" i="16"/>
  <c r="R28" i="16" s="1"/>
  <c r="K28" i="16"/>
  <c r="S27" i="16"/>
  <c r="N27" i="16"/>
  <c r="R27" i="16" s="1"/>
  <c r="K27" i="16"/>
  <c r="S26" i="16"/>
  <c r="N26" i="16"/>
  <c r="R26" i="16" s="1"/>
  <c r="K26" i="16"/>
  <c r="S25" i="16"/>
  <c r="N25" i="16"/>
  <c r="R25" i="16" s="1"/>
  <c r="K25" i="16"/>
  <c r="S24" i="16"/>
  <c r="N24" i="16"/>
  <c r="R24" i="16" s="1"/>
  <c r="K24" i="16"/>
  <c r="S23" i="16"/>
  <c r="N23" i="16"/>
  <c r="R23" i="16" s="1"/>
  <c r="K23" i="16"/>
  <c r="S22" i="16"/>
  <c r="N22" i="16"/>
  <c r="R22" i="16" s="1"/>
  <c r="K22" i="16"/>
  <c r="S21" i="16"/>
  <c r="N21" i="16"/>
  <c r="R21" i="16" s="1"/>
  <c r="K21" i="16"/>
  <c r="S16" i="16"/>
  <c r="S15" i="16"/>
  <c r="S14" i="16"/>
  <c r="S13" i="16"/>
  <c r="N13" i="16"/>
  <c r="R13" i="16" s="1"/>
  <c r="K13" i="16"/>
  <c r="S158" i="15" l="1"/>
  <c r="N158" i="15"/>
  <c r="R158" i="15" s="1"/>
  <c r="K158" i="15"/>
  <c r="S157" i="15"/>
  <c r="N157" i="15"/>
  <c r="R157" i="15" s="1"/>
  <c r="K157" i="15"/>
  <c r="S156" i="15"/>
  <c r="N156" i="15"/>
  <c r="R156" i="15" s="1"/>
  <c r="K156" i="15"/>
  <c r="S155" i="15"/>
  <c r="N155" i="15"/>
  <c r="R155" i="15" s="1"/>
  <c r="K155" i="15"/>
  <c r="S154" i="15"/>
  <c r="N154" i="15"/>
  <c r="R154" i="15" s="1"/>
  <c r="K154" i="15"/>
  <c r="S153" i="15"/>
  <c r="N153" i="15"/>
  <c r="R153" i="15" s="1"/>
  <c r="K153" i="15"/>
  <c r="S152" i="15"/>
  <c r="N152" i="15"/>
  <c r="R152" i="15" s="1"/>
  <c r="K152" i="15"/>
  <c r="S151" i="15"/>
  <c r="N151" i="15"/>
  <c r="R151" i="15" s="1"/>
  <c r="K151" i="15"/>
  <c r="S150" i="15"/>
  <c r="N150" i="15"/>
  <c r="R150" i="15" s="1"/>
  <c r="K150" i="15"/>
  <c r="S149" i="15"/>
  <c r="N149" i="15"/>
  <c r="R149" i="15" s="1"/>
  <c r="K149" i="15"/>
  <c r="S148" i="15"/>
  <c r="N148" i="15"/>
  <c r="R148" i="15" s="1"/>
  <c r="K148" i="15"/>
  <c r="S147" i="15"/>
  <c r="N147" i="15"/>
  <c r="R147" i="15" s="1"/>
  <c r="K147" i="15"/>
  <c r="S146" i="15"/>
  <c r="N146" i="15"/>
  <c r="R146" i="15" s="1"/>
  <c r="K146" i="15"/>
  <c r="S145" i="15"/>
  <c r="N145" i="15"/>
  <c r="R145" i="15" s="1"/>
  <c r="K145" i="15"/>
  <c r="S144" i="15"/>
  <c r="N144" i="15"/>
  <c r="R144" i="15" s="1"/>
  <c r="K144" i="15"/>
  <c r="S143" i="15"/>
  <c r="N143" i="15"/>
  <c r="R143" i="15" s="1"/>
  <c r="K143" i="15"/>
  <c r="S142" i="15"/>
  <c r="N142" i="15"/>
  <c r="R142" i="15" s="1"/>
  <c r="K142" i="15"/>
  <c r="S141" i="15"/>
  <c r="N141" i="15"/>
  <c r="R141" i="15" s="1"/>
  <c r="K141" i="15"/>
  <c r="S140" i="15"/>
  <c r="N140" i="15"/>
  <c r="R140" i="15" s="1"/>
  <c r="K140" i="15"/>
  <c r="S139" i="15"/>
  <c r="N139" i="15"/>
  <c r="R139" i="15" s="1"/>
  <c r="K139" i="15"/>
  <c r="S138" i="15"/>
  <c r="N138" i="15"/>
  <c r="R138" i="15" s="1"/>
  <c r="K138" i="15"/>
  <c r="S137" i="15"/>
  <c r="N137" i="15"/>
  <c r="R137" i="15" s="1"/>
  <c r="K137" i="15"/>
  <c r="S136" i="15"/>
  <c r="N136" i="15"/>
  <c r="R136" i="15" s="1"/>
  <c r="K136" i="15"/>
  <c r="S135" i="15"/>
  <c r="N135" i="15"/>
  <c r="R135" i="15" s="1"/>
  <c r="K135" i="15"/>
  <c r="S134" i="15"/>
  <c r="N134" i="15"/>
  <c r="R134" i="15" s="1"/>
  <c r="K134" i="15"/>
  <c r="S133" i="15"/>
  <c r="N133" i="15"/>
  <c r="R133" i="15" s="1"/>
  <c r="K133" i="15"/>
  <c r="S132" i="15"/>
  <c r="N132" i="15"/>
  <c r="R132" i="15" s="1"/>
  <c r="K132" i="15"/>
  <c r="S131" i="15"/>
  <c r="N131" i="15"/>
  <c r="R131" i="15" s="1"/>
  <c r="K131" i="15"/>
  <c r="S130" i="15"/>
  <c r="N130" i="15"/>
  <c r="R130" i="15" s="1"/>
  <c r="K130" i="15"/>
  <c r="S129" i="15"/>
  <c r="N129" i="15"/>
  <c r="R129" i="15" s="1"/>
  <c r="K129" i="15"/>
  <c r="S128" i="15"/>
  <c r="N128" i="15"/>
  <c r="R128" i="15" s="1"/>
  <c r="K128" i="15"/>
  <c r="S127" i="15"/>
  <c r="N127" i="15"/>
  <c r="R127" i="15" s="1"/>
  <c r="K127" i="15"/>
  <c r="S126" i="15"/>
  <c r="N126" i="15"/>
  <c r="R126" i="15" s="1"/>
  <c r="K126" i="15"/>
  <c r="S125" i="15"/>
  <c r="N125" i="15"/>
  <c r="R125" i="15" s="1"/>
  <c r="K125" i="15"/>
  <c r="S124" i="15"/>
  <c r="N124" i="15"/>
  <c r="R124" i="15" s="1"/>
  <c r="K124" i="15"/>
  <c r="S123" i="15"/>
  <c r="N123" i="15"/>
  <c r="R123" i="15" s="1"/>
  <c r="K123" i="15"/>
  <c r="S122" i="15"/>
  <c r="N122" i="15"/>
  <c r="R122" i="15" s="1"/>
  <c r="K122" i="15"/>
  <c r="S121" i="15"/>
  <c r="N121" i="15"/>
  <c r="R121" i="15" s="1"/>
  <c r="K121" i="15"/>
  <c r="S120" i="15"/>
  <c r="N120" i="15"/>
  <c r="R120" i="15" s="1"/>
  <c r="K120" i="15"/>
  <c r="S119" i="15"/>
  <c r="N119" i="15"/>
  <c r="R119" i="15" s="1"/>
  <c r="K119" i="15"/>
  <c r="S118" i="15"/>
  <c r="N118" i="15"/>
  <c r="R118" i="15" s="1"/>
  <c r="K118" i="15"/>
  <c r="S117" i="15"/>
  <c r="N117" i="15"/>
  <c r="R117" i="15" s="1"/>
  <c r="K117" i="15"/>
  <c r="S116" i="15"/>
  <c r="N116" i="15"/>
  <c r="R116" i="15" s="1"/>
  <c r="K116" i="15"/>
  <c r="S115" i="15"/>
  <c r="N115" i="15"/>
  <c r="R115" i="15" s="1"/>
  <c r="K115" i="15"/>
  <c r="S114" i="15"/>
  <c r="N114" i="15"/>
  <c r="R114" i="15" s="1"/>
  <c r="K114" i="15"/>
  <c r="S113" i="15"/>
  <c r="N113" i="15"/>
  <c r="R113" i="15" s="1"/>
  <c r="K113" i="15"/>
  <c r="S112" i="15"/>
  <c r="N112" i="15"/>
  <c r="R112" i="15" s="1"/>
  <c r="K112" i="15"/>
  <c r="S111" i="15"/>
  <c r="N111" i="15"/>
  <c r="R111" i="15" s="1"/>
  <c r="K111" i="15"/>
  <c r="S110" i="15"/>
  <c r="N110" i="15"/>
  <c r="R110" i="15" s="1"/>
  <c r="K110" i="15"/>
  <c r="S109" i="15"/>
  <c r="N109" i="15"/>
  <c r="R109" i="15" s="1"/>
  <c r="K109" i="15"/>
  <c r="S108" i="15"/>
  <c r="N108" i="15"/>
  <c r="R108" i="15" s="1"/>
  <c r="K108" i="15"/>
  <c r="S107" i="15"/>
  <c r="N107" i="15"/>
  <c r="R107" i="15" s="1"/>
  <c r="K107" i="15"/>
  <c r="S106" i="15"/>
  <c r="N106" i="15"/>
  <c r="R106" i="15" s="1"/>
  <c r="K106" i="15"/>
  <c r="S105" i="15"/>
  <c r="N105" i="15"/>
  <c r="R105" i="15" s="1"/>
  <c r="K105" i="15"/>
  <c r="S104" i="15"/>
  <c r="N104" i="15"/>
  <c r="R104" i="15" s="1"/>
  <c r="K104" i="15"/>
  <c r="S103" i="15"/>
  <c r="N103" i="15"/>
  <c r="R103" i="15" s="1"/>
  <c r="K103" i="15"/>
  <c r="S102" i="15"/>
  <c r="N102" i="15"/>
  <c r="R102" i="15" s="1"/>
  <c r="K102" i="15"/>
  <c r="S101" i="15"/>
  <c r="N101" i="15"/>
  <c r="R101" i="15" s="1"/>
  <c r="K101" i="15"/>
  <c r="S100" i="15"/>
  <c r="N100" i="15"/>
  <c r="R100" i="15" s="1"/>
  <c r="K100" i="15"/>
  <c r="S99" i="15"/>
  <c r="N99" i="15"/>
  <c r="R99" i="15" s="1"/>
  <c r="K99" i="15"/>
  <c r="S98" i="15"/>
  <c r="N98" i="15"/>
  <c r="R98" i="15" s="1"/>
  <c r="K98" i="15"/>
  <c r="S97" i="15"/>
  <c r="N97" i="15"/>
  <c r="R97" i="15" s="1"/>
  <c r="K97" i="15"/>
  <c r="S96" i="15"/>
  <c r="N96" i="15"/>
  <c r="R96" i="15" s="1"/>
  <c r="K96" i="15"/>
  <c r="S95" i="15"/>
  <c r="N95" i="15"/>
  <c r="R95" i="15" s="1"/>
  <c r="K95" i="15"/>
  <c r="S94" i="15"/>
  <c r="N94" i="15"/>
  <c r="R94" i="15" s="1"/>
  <c r="K94" i="15"/>
  <c r="S93" i="15"/>
  <c r="N93" i="15"/>
  <c r="R93" i="15" s="1"/>
  <c r="K93" i="15"/>
  <c r="S92" i="15"/>
  <c r="N92" i="15"/>
  <c r="R92" i="15" s="1"/>
  <c r="K92" i="15"/>
  <c r="S91" i="15"/>
  <c r="N91" i="15"/>
  <c r="R91" i="15" s="1"/>
  <c r="K91" i="15"/>
  <c r="S90" i="15"/>
  <c r="N90" i="15"/>
  <c r="R90" i="15" s="1"/>
  <c r="K90" i="15"/>
  <c r="S89" i="15"/>
  <c r="N89" i="15"/>
  <c r="R89" i="15" s="1"/>
  <c r="K89" i="15"/>
  <c r="S88" i="15"/>
  <c r="N88" i="15"/>
  <c r="R88" i="15" s="1"/>
  <c r="K88" i="15"/>
  <c r="S87" i="15"/>
  <c r="N87" i="15"/>
  <c r="R87" i="15" s="1"/>
  <c r="K87" i="15"/>
  <c r="S86" i="15"/>
  <c r="N86" i="15"/>
  <c r="R86" i="15" s="1"/>
  <c r="K86" i="15"/>
  <c r="S85" i="15"/>
  <c r="N85" i="15"/>
  <c r="R85" i="15" s="1"/>
  <c r="K85" i="15"/>
  <c r="S84" i="15"/>
  <c r="N84" i="15"/>
  <c r="R84" i="15" s="1"/>
  <c r="K84" i="15"/>
  <c r="S83" i="15"/>
  <c r="N83" i="15"/>
  <c r="R83" i="15" s="1"/>
  <c r="K83" i="15"/>
  <c r="S82" i="15"/>
  <c r="N82" i="15"/>
  <c r="R82" i="15" s="1"/>
  <c r="K82" i="15"/>
  <c r="S81" i="15"/>
  <c r="N81" i="15"/>
  <c r="R81" i="15" s="1"/>
  <c r="K81" i="15"/>
  <c r="S80" i="15"/>
  <c r="N80" i="15"/>
  <c r="R80" i="15" s="1"/>
  <c r="K80" i="15"/>
  <c r="S79" i="15"/>
  <c r="N79" i="15"/>
  <c r="R79" i="15" s="1"/>
  <c r="K79" i="15"/>
  <c r="S78" i="15"/>
  <c r="N78" i="15"/>
  <c r="R78" i="15" s="1"/>
  <c r="K78" i="15"/>
  <c r="S77" i="15"/>
  <c r="N77" i="15"/>
  <c r="R77" i="15" s="1"/>
  <c r="K77" i="15"/>
  <c r="S76" i="15"/>
  <c r="N76" i="15"/>
  <c r="R76" i="15" s="1"/>
  <c r="K76" i="15"/>
  <c r="S75" i="15"/>
  <c r="N75" i="15"/>
  <c r="R75" i="15" s="1"/>
  <c r="K75" i="15"/>
  <c r="S74" i="15"/>
  <c r="N74" i="15"/>
  <c r="R74" i="15" s="1"/>
  <c r="K74" i="15"/>
  <c r="S73" i="15"/>
  <c r="N73" i="15"/>
  <c r="R73" i="15" s="1"/>
  <c r="K73" i="15"/>
  <c r="S72" i="15"/>
  <c r="N72" i="15"/>
  <c r="R72" i="15" s="1"/>
  <c r="K72" i="15"/>
  <c r="S71" i="15"/>
  <c r="N71" i="15"/>
  <c r="R71" i="15" s="1"/>
  <c r="K71" i="15"/>
  <c r="S70" i="15"/>
  <c r="N70" i="15"/>
  <c r="R70" i="15" s="1"/>
  <c r="K70" i="15"/>
  <c r="S69" i="15"/>
  <c r="N69" i="15"/>
  <c r="R69" i="15" s="1"/>
  <c r="K69" i="15"/>
  <c r="S68" i="15"/>
  <c r="N68" i="15"/>
  <c r="R68" i="15" s="1"/>
  <c r="K68" i="15"/>
  <c r="S67" i="15"/>
  <c r="N67" i="15"/>
  <c r="R67" i="15" s="1"/>
  <c r="K67" i="15"/>
  <c r="S66" i="15"/>
  <c r="N66" i="15"/>
  <c r="R66" i="15" s="1"/>
  <c r="K66" i="15"/>
  <c r="S65" i="15"/>
  <c r="N65" i="15"/>
  <c r="R65" i="15" s="1"/>
  <c r="K65" i="15"/>
  <c r="S64" i="15"/>
  <c r="N64" i="15"/>
  <c r="R64" i="15" s="1"/>
  <c r="K64" i="15"/>
  <c r="S63" i="15"/>
  <c r="N63" i="15"/>
  <c r="R63" i="15" s="1"/>
  <c r="K63" i="15"/>
  <c r="S62" i="15"/>
  <c r="N62" i="15"/>
  <c r="R62" i="15" s="1"/>
  <c r="K62" i="15"/>
  <c r="S61" i="15"/>
  <c r="N61" i="15"/>
  <c r="R61" i="15" s="1"/>
  <c r="K61" i="15"/>
  <c r="S60" i="15"/>
  <c r="N60" i="15"/>
  <c r="R60" i="15" s="1"/>
  <c r="K60" i="15"/>
  <c r="S59" i="15"/>
  <c r="N59" i="15"/>
  <c r="R59" i="15" s="1"/>
  <c r="K59" i="15"/>
  <c r="S58" i="15"/>
  <c r="N58" i="15"/>
  <c r="R58" i="15" s="1"/>
  <c r="K58" i="15"/>
  <c r="S57" i="15"/>
  <c r="N57" i="15"/>
  <c r="R57" i="15" s="1"/>
  <c r="K57" i="15"/>
  <c r="S56" i="15"/>
  <c r="N56" i="15"/>
  <c r="R56" i="15" s="1"/>
  <c r="K56" i="15"/>
  <c r="S55" i="15"/>
  <c r="N55" i="15"/>
  <c r="R55" i="15" s="1"/>
  <c r="K55" i="15"/>
  <c r="S54" i="15"/>
  <c r="N54" i="15"/>
  <c r="R54" i="15" s="1"/>
  <c r="K54" i="15"/>
  <c r="S53" i="15"/>
  <c r="N53" i="15"/>
  <c r="R53" i="15" s="1"/>
  <c r="K53" i="15"/>
  <c r="S52" i="15"/>
  <c r="N52" i="15"/>
  <c r="R52" i="15" s="1"/>
  <c r="K52" i="15"/>
  <c r="S51" i="15"/>
  <c r="N51" i="15"/>
  <c r="R51" i="15" s="1"/>
  <c r="K51" i="15"/>
  <c r="S50" i="15"/>
  <c r="N50" i="15"/>
  <c r="R50" i="15" s="1"/>
  <c r="K50" i="15"/>
  <c r="S49" i="15"/>
  <c r="N49" i="15"/>
  <c r="R49" i="15" s="1"/>
  <c r="K49" i="15"/>
  <c r="S48" i="15"/>
  <c r="N48" i="15"/>
  <c r="R48" i="15" s="1"/>
  <c r="K48" i="15"/>
  <c r="S47" i="15"/>
  <c r="N47" i="15"/>
  <c r="R47" i="15" s="1"/>
  <c r="K47" i="15"/>
  <c r="S46" i="15"/>
  <c r="N46" i="15"/>
  <c r="R46" i="15" s="1"/>
  <c r="K46" i="15"/>
  <c r="S45" i="15"/>
  <c r="N45" i="15"/>
  <c r="R45" i="15" s="1"/>
  <c r="K45" i="15"/>
  <c r="S44" i="15"/>
  <c r="N44" i="15"/>
  <c r="R44" i="15" s="1"/>
  <c r="K44" i="15"/>
  <c r="S43" i="15"/>
  <c r="N43" i="15"/>
  <c r="R43" i="15" s="1"/>
  <c r="K43" i="15"/>
  <c r="S42" i="15"/>
  <c r="N42" i="15"/>
  <c r="R42" i="15" s="1"/>
  <c r="K42" i="15"/>
  <c r="S41" i="15"/>
  <c r="N41" i="15"/>
  <c r="R41" i="15" s="1"/>
  <c r="K41" i="15"/>
  <c r="S40" i="15"/>
  <c r="N40" i="15"/>
  <c r="R40" i="15" s="1"/>
  <c r="K40" i="15"/>
  <c r="S39" i="15"/>
  <c r="N39" i="15"/>
  <c r="R39" i="15" s="1"/>
  <c r="K39" i="15"/>
  <c r="S38" i="15"/>
  <c r="N38" i="15"/>
  <c r="R38" i="15" s="1"/>
  <c r="K38" i="15"/>
  <c r="S37" i="15"/>
  <c r="N37" i="15"/>
  <c r="R37" i="15" s="1"/>
  <c r="K37" i="15"/>
  <c r="S36" i="15"/>
  <c r="N36" i="15"/>
  <c r="R36" i="15" s="1"/>
  <c r="K36" i="15"/>
  <c r="S35" i="15"/>
  <c r="N35" i="15"/>
  <c r="R35" i="15" s="1"/>
  <c r="K35" i="15"/>
  <c r="S34" i="15"/>
  <c r="N34" i="15"/>
  <c r="R34" i="15" s="1"/>
  <c r="K34" i="15"/>
  <c r="S33" i="15"/>
  <c r="N33" i="15"/>
  <c r="R33" i="15" s="1"/>
  <c r="K33" i="15"/>
  <c r="S32" i="15"/>
  <c r="N32" i="15"/>
  <c r="R32" i="15" s="1"/>
  <c r="K32" i="15"/>
  <c r="S31" i="15"/>
  <c r="N31" i="15"/>
  <c r="R31" i="15" s="1"/>
  <c r="K31" i="15"/>
  <c r="S30" i="15"/>
  <c r="N30" i="15"/>
  <c r="R30" i="15" s="1"/>
  <c r="K30" i="15"/>
  <c r="S29" i="15"/>
  <c r="N29" i="15"/>
  <c r="R29" i="15" s="1"/>
  <c r="K29" i="15"/>
  <c r="S28" i="15"/>
  <c r="N28" i="15"/>
  <c r="R28" i="15" s="1"/>
  <c r="K28" i="15"/>
  <c r="S27" i="15"/>
  <c r="N27" i="15"/>
  <c r="R27" i="15" s="1"/>
  <c r="K27" i="15"/>
  <c r="S26" i="15"/>
  <c r="N26" i="15"/>
  <c r="R26" i="15" s="1"/>
  <c r="K26" i="15"/>
  <c r="S25" i="15"/>
  <c r="N25" i="15"/>
  <c r="R25" i="15" s="1"/>
  <c r="K25" i="15"/>
  <c r="S24" i="15"/>
  <c r="N24" i="15"/>
  <c r="R24" i="15" s="1"/>
  <c r="K24" i="15"/>
  <c r="S23" i="15"/>
  <c r="N23" i="15"/>
  <c r="R23" i="15" s="1"/>
  <c r="K23" i="15"/>
  <c r="S22" i="15"/>
  <c r="N22" i="15"/>
  <c r="R22" i="15" s="1"/>
  <c r="K22" i="15"/>
  <c r="S21" i="15"/>
  <c r="N21" i="15"/>
  <c r="R21" i="15" s="1"/>
  <c r="K21" i="15"/>
  <c r="S20" i="15"/>
  <c r="N20" i="15"/>
  <c r="R20" i="15" s="1"/>
  <c r="K20" i="15"/>
  <c r="S19" i="15"/>
  <c r="N19" i="15"/>
  <c r="R19" i="15" s="1"/>
  <c r="K19" i="15"/>
  <c r="R16" i="15"/>
  <c r="N16" i="15"/>
  <c r="K16" i="15"/>
  <c r="N13" i="15"/>
  <c r="K13" i="15"/>
  <c r="S158" i="14" l="1"/>
  <c r="N158" i="14"/>
  <c r="R158" i="14" s="1"/>
  <c r="K158" i="14"/>
  <c r="S157" i="14"/>
  <c r="N157" i="14"/>
  <c r="R157" i="14" s="1"/>
  <c r="K157" i="14"/>
  <c r="S156" i="14"/>
  <c r="N156" i="14"/>
  <c r="R156" i="14" s="1"/>
  <c r="K156" i="14"/>
  <c r="S155" i="14"/>
  <c r="N155" i="14"/>
  <c r="R155" i="14" s="1"/>
  <c r="K155" i="14"/>
  <c r="S154" i="14"/>
  <c r="N154" i="14"/>
  <c r="R154" i="14" s="1"/>
  <c r="K154" i="14"/>
  <c r="S153" i="14"/>
  <c r="N153" i="14"/>
  <c r="R153" i="14" s="1"/>
  <c r="K153" i="14"/>
  <c r="S152" i="14"/>
  <c r="N152" i="14"/>
  <c r="R152" i="14" s="1"/>
  <c r="K152" i="14"/>
  <c r="S151" i="14"/>
  <c r="N151" i="14"/>
  <c r="R151" i="14" s="1"/>
  <c r="K151" i="14"/>
  <c r="S150" i="14"/>
  <c r="N150" i="14"/>
  <c r="R150" i="14" s="1"/>
  <c r="K150" i="14"/>
  <c r="S149" i="14"/>
  <c r="N149" i="14"/>
  <c r="R149" i="14" s="1"/>
  <c r="K149" i="14"/>
  <c r="S148" i="14"/>
  <c r="N148" i="14"/>
  <c r="R148" i="14" s="1"/>
  <c r="K148" i="14"/>
  <c r="S147" i="14"/>
  <c r="N147" i="14"/>
  <c r="R147" i="14" s="1"/>
  <c r="K147" i="14"/>
  <c r="S146" i="14"/>
  <c r="N146" i="14"/>
  <c r="R146" i="14" s="1"/>
  <c r="K146" i="14"/>
  <c r="S145" i="14"/>
  <c r="N145" i="14"/>
  <c r="R145" i="14" s="1"/>
  <c r="K145" i="14"/>
  <c r="S144" i="14"/>
  <c r="N144" i="14"/>
  <c r="R144" i="14" s="1"/>
  <c r="K144" i="14"/>
  <c r="S143" i="14"/>
  <c r="N143" i="14"/>
  <c r="R143" i="14" s="1"/>
  <c r="K143" i="14"/>
  <c r="S142" i="14"/>
  <c r="N142" i="14"/>
  <c r="R142" i="14" s="1"/>
  <c r="K142" i="14"/>
  <c r="S141" i="14"/>
  <c r="N141" i="14"/>
  <c r="R141" i="14" s="1"/>
  <c r="K141" i="14"/>
  <c r="S140" i="14"/>
  <c r="N140" i="14"/>
  <c r="R140" i="14" s="1"/>
  <c r="K140" i="14"/>
  <c r="S139" i="14"/>
  <c r="N139" i="14"/>
  <c r="R139" i="14" s="1"/>
  <c r="K139" i="14"/>
  <c r="S138" i="14"/>
  <c r="N138" i="14"/>
  <c r="R138" i="14" s="1"/>
  <c r="K138" i="14"/>
  <c r="S137" i="14"/>
  <c r="N137" i="14"/>
  <c r="R137" i="14" s="1"/>
  <c r="K137" i="14"/>
  <c r="S136" i="14"/>
  <c r="N136" i="14"/>
  <c r="R136" i="14" s="1"/>
  <c r="K136" i="14"/>
  <c r="S135" i="14"/>
  <c r="N135" i="14"/>
  <c r="R135" i="14" s="1"/>
  <c r="K135" i="14"/>
  <c r="S134" i="14"/>
  <c r="N134" i="14"/>
  <c r="R134" i="14" s="1"/>
  <c r="K134" i="14"/>
  <c r="S133" i="14"/>
  <c r="N133" i="14"/>
  <c r="R133" i="14" s="1"/>
  <c r="K133" i="14"/>
  <c r="S132" i="14"/>
  <c r="N132" i="14"/>
  <c r="R132" i="14" s="1"/>
  <c r="K132" i="14"/>
  <c r="S131" i="14"/>
  <c r="N131" i="14"/>
  <c r="R131" i="14" s="1"/>
  <c r="K131" i="14"/>
  <c r="S130" i="14"/>
  <c r="N130" i="14"/>
  <c r="R130" i="14" s="1"/>
  <c r="K130" i="14"/>
  <c r="S129" i="14"/>
  <c r="N129" i="14"/>
  <c r="R129" i="14" s="1"/>
  <c r="K129" i="14"/>
  <c r="S128" i="14"/>
  <c r="N128" i="14"/>
  <c r="R128" i="14" s="1"/>
  <c r="K128" i="14"/>
  <c r="S127" i="14"/>
  <c r="N127" i="14"/>
  <c r="R127" i="14" s="1"/>
  <c r="K127" i="14"/>
  <c r="S126" i="14"/>
  <c r="N126" i="14"/>
  <c r="R126" i="14" s="1"/>
  <c r="K126" i="14"/>
  <c r="S125" i="14"/>
  <c r="N125" i="14"/>
  <c r="R125" i="14" s="1"/>
  <c r="K125" i="14"/>
  <c r="S124" i="14"/>
  <c r="N124" i="14"/>
  <c r="R124" i="14" s="1"/>
  <c r="K124" i="14"/>
  <c r="S123" i="14"/>
  <c r="N123" i="14"/>
  <c r="R123" i="14" s="1"/>
  <c r="K123" i="14"/>
  <c r="S122" i="14"/>
  <c r="N122" i="14"/>
  <c r="R122" i="14" s="1"/>
  <c r="K122" i="14"/>
  <c r="S121" i="14"/>
  <c r="N121" i="14"/>
  <c r="R121" i="14" s="1"/>
  <c r="K121" i="14"/>
  <c r="S120" i="14"/>
  <c r="N120" i="14"/>
  <c r="R120" i="14" s="1"/>
  <c r="K120" i="14"/>
  <c r="S119" i="14"/>
  <c r="N119" i="14"/>
  <c r="R119" i="14" s="1"/>
  <c r="K119" i="14"/>
  <c r="S118" i="14"/>
  <c r="N118" i="14"/>
  <c r="R118" i="14" s="1"/>
  <c r="K118" i="14"/>
  <c r="S117" i="14"/>
  <c r="N117" i="14"/>
  <c r="R117" i="14" s="1"/>
  <c r="K117" i="14"/>
  <c r="S116" i="14"/>
  <c r="N116" i="14"/>
  <c r="R116" i="14" s="1"/>
  <c r="K116" i="14"/>
  <c r="S115" i="14"/>
  <c r="N115" i="14"/>
  <c r="R115" i="14" s="1"/>
  <c r="K115" i="14"/>
  <c r="S114" i="14"/>
  <c r="N114" i="14"/>
  <c r="R114" i="14" s="1"/>
  <c r="K114" i="14"/>
  <c r="S113" i="14"/>
  <c r="N113" i="14"/>
  <c r="R113" i="14" s="1"/>
  <c r="K113" i="14"/>
  <c r="S112" i="14"/>
  <c r="N112" i="14"/>
  <c r="R112" i="14" s="1"/>
  <c r="K112" i="14"/>
  <c r="S111" i="14"/>
  <c r="N111" i="14"/>
  <c r="R111" i="14" s="1"/>
  <c r="K111" i="14"/>
  <c r="S110" i="14"/>
  <c r="N110" i="14"/>
  <c r="R110" i="14" s="1"/>
  <c r="K110" i="14"/>
  <c r="S109" i="14"/>
  <c r="N109" i="14"/>
  <c r="R109" i="14" s="1"/>
  <c r="K109" i="14"/>
  <c r="S108" i="14"/>
  <c r="N108" i="14"/>
  <c r="R108" i="14" s="1"/>
  <c r="K108" i="14"/>
  <c r="S107" i="14"/>
  <c r="N107" i="14"/>
  <c r="R107" i="14" s="1"/>
  <c r="K107" i="14"/>
  <c r="S106" i="14"/>
  <c r="N106" i="14"/>
  <c r="R106" i="14" s="1"/>
  <c r="K106" i="14"/>
  <c r="S105" i="14"/>
  <c r="N105" i="14"/>
  <c r="R105" i="14" s="1"/>
  <c r="K105" i="14"/>
  <c r="S104" i="14"/>
  <c r="N104" i="14"/>
  <c r="R104" i="14" s="1"/>
  <c r="K104" i="14"/>
  <c r="S103" i="14"/>
  <c r="N103" i="14"/>
  <c r="R103" i="14" s="1"/>
  <c r="K103" i="14"/>
  <c r="S102" i="14"/>
  <c r="N102" i="14"/>
  <c r="R102" i="14" s="1"/>
  <c r="K102" i="14"/>
  <c r="S101" i="14"/>
  <c r="N101" i="14"/>
  <c r="R101" i="14" s="1"/>
  <c r="K101" i="14"/>
  <c r="S100" i="14"/>
  <c r="N100" i="14"/>
  <c r="R100" i="14" s="1"/>
  <c r="K100" i="14"/>
  <c r="S99" i="14"/>
  <c r="N99" i="14"/>
  <c r="R99" i="14" s="1"/>
  <c r="K99" i="14"/>
  <c r="S98" i="14"/>
  <c r="N98" i="14"/>
  <c r="R98" i="14" s="1"/>
  <c r="K98" i="14"/>
  <c r="S97" i="14"/>
  <c r="N97" i="14"/>
  <c r="R97" i="14" s="1"/>
  <c r="K97" i="14"/>
  <c r="S96" i="14"/>
  <c r="N96" i="14"/>
  <c r="R96" i="14" s="1"/>
  <c r="K96" i="14"/>
  <c r="S95" i="14"/>
  <c r="N95" i="14"/>
  <c r="R95" i="14" s="1"/>
  <c r="K95" i="14"/>
  <c r="S94" i="14"/>
  <c r="N94" i="14"/>
  <c r="R94" i="14" s="1"/>
  <c r="K94" i="14"/>
  <c r="S93" i="14"/>
  <c r="N93" i="14"/>
  <c r="R93" i="14" s="1"/>
  <c r="K93" i="14"/>
  <c r="S92" i="14"/>
  <c r="N92" i="14"/>
  <c r="R92" i="14" s="1"/>
  <c r="K92" i="14"/>
  <c r="S91" i="14"/>
  <c r="N91" i="14"/>
  <c r="R91" i="14" s="1"/>
  <c r="K91" i="14"/>
  <c r="S90" i="14"/>
  <c r="N90" i="14"/>
  <c r="R90" i="14" s="1"/>
  <c r="K90" i="14"/>
  <c r="S89" i="14"/>
  <c r="N89" i="14"/>
  <c r="R89" i="14" s="1"/>
  <c r="K89" i="14"/>
  <c r="S88" i="14"/>
  <c r="N88" i="14"/>
  <c r="R88" i="14" s="1"/>
  <c r="K88" i="14"/>
  <c r="S87" i="14"/>
  <c r="N87" i="14"/>
  <c r="R87" i="14" s="1"/>
  <c r="K87" i="14"/>
  <c r="S86" i="14"/>
  <c r="N86" i="14"/>
  <c r="R86" i="14" s="1"/>
  <c r="K86" i="14"/>
  <c r="S85" i="14"/>
  <c r="N85" i="14"/>
  <c r="R85" i="14" s="1"/>
  <c r="K85" i="14"/>
  <c r="S84" i="14"/>
  <c r="N84" i="14"/>
  <c r="R84" i="14" s="1"/>
  <c r="K84" i="14"/>
  <c r="S83" i="14"/>
  <c r="N83" i="14"/>
  <c r="R83" i="14" s="1"/>
  <c r="K83" i="14"/>
  <c r="S82" i="14"/>
  <c r="N82" i="14"/>
  <c r="R82" i="14" s="1"/>
  <c r="K82" i="14"/>
  <c r="S81" i="14"/>
  <c r="N81" i="14"/>
  <c r="R81" i="14" s="1"/>
  <c r="K81" i="14"/>
  <c r="S80" i="14"/>
  <c r="N80" i="14"/>
  <c r="R80" i="14" s="1"/>
  <c r="K80" i="14"/>
  <c r="S79" i="14"/>
  <c r="N79" i="14"/>
  <c r="R79" i="14" s="1"/>
  <c r="K79" i="14"/>
  <c r="S78" i="14"/>
  <c r="N78" i="14"/>
  <c r="R78" i="14" s="1"/>
  <c r="K78" i="14"/>
  <c r="S77" i="14"/>
  <c r="N77" i="14"/>
  <c r="R77" i="14" s="1"/>
  <c r="K77" i="14"/>
  <c r="S76" i="14"/>
  <c r="N76" i="14"/>
  <c r="R76" i="14" s="1"/>
  <c r="K76" i="14"/>
  <c r="S75" i="14"/>
  <c r="N75" i="14"/>
  <c r="R75" i="14" s="1"/>
  <c r="K75" i="14"/>
  <c r="S74" i="14"/>
  <c r="N74" i="14"/>
  <c r="R74" i="14" s="1"/>
  <c r="K74" i="14"/>
  <c r="S73" i="14"/>
  <c r="N73" i="14"/>
  <c r="R73" i="14" s="1"/>
  <c r="K73" i="14"/>
  <c r="S72" i="14"/>
  <c r="N72" i="14"/>
  <c r="R72" i="14" s="1"/>
  <c r="K72" i="14"/>
  <c r="S71" i="14"/>
  <c r="N71" i="14"/>
  <c r="R71" i="14" s="1"/>
  <c r="K71" i="14"/>
  <c r="S70" i="14"/>
  <c r="N70" i="14"/>
  <c r="R70" i="14" s="1"/>
  <c r="K70" i="14"/>
  <c r="S69" i="14"/>
  <c r="N69" i="14"/>
  <c r="R69" i="14" s="1"/>
  <c r="K69" i="14"/>
  <c r="S68" i="14"/>
  <c r="N68" i="14"/>
  <c r="R68" i="14" s="1"/>
  <c r="K68" i="14"/>
  <c r="S67" i="14"/>
  <c r="N67" i="14"/>
  <c r="R67" i="14" s="1"/>
  <c r="K67" i="14"/>
  <c r="S66" i="14"/>
  <c r="N66" i="14"/>
  <c r="R66" i="14" s="1"/>
  <c r="K66" i="14"/>
  <c r="S65" i="14"/>
  <c r="N65" i="14"/>
  <c r="R65" i="14" s="1"/>
  <c r="K65" i="14"/>
  <c r="S64" i="14"/>
  <c r="N64" i="14"/>
  <c r="R64" i="14" s="1"/>
  <c r="K64" i="14"/>
  <c r="S63" i="14"/>
  <c r="N63" i="14"/>
  <c r="R63" i="14" s="1"/>
  <c r="K63" i="14"/>
  <c r="S62" i="14"/>
  <c r="N62" i="14"/>
  <c r="R62" i="14" s="1"/>
  <c r="K62" i="14"/>
  <c r="S61" i="14"/>
  <c r="N61" i="14"/>
  <c r="R61" i="14" s="1"/>
  <c r="K61" i="14"/>
  <c r="S60" i="14"/>
  <c r="N60" i="14"/>
  <c r="R60" i="14" s="1"/>
  <c r="K60" i="14"/>
  <c r="S59" i="14"/>
  <c r="N59" i="14"/>
  <c r="R59" i="14" s="1"/>
  <c r="K59" i="14"/>
  <c r="S58" i="14"/>
  <c r="N58" i="14"/>
  <c r="R58" i="14" s="1"/>
  <c r="K58" i="14"/>
  <c r="S57" i="14"/>
  <c r="N57" i="14"/>
  <c r="R57" i="14" s="1"/>
  <c r="K57" i="14"/>
  <c r="S56" i="14"/>
  <c r="N56" i="14"/>
  <c r="R56" i="14" s="1"/>
  <c r="K56" i="14"/>
  <c r="S55" i="14"/>
  <c r="N55" i="14"/>
  <c r="R55" i="14" s="1"/>
  <c r="K55" i="14"/>
  <c r="S54" i="14"/>
  <c r="N54" i="14"/>
  <c r="R54" i="14" s="1"/>
  <c r="K54" i="14"/>
  <c r="S53" i="14"/>
  <c r="N53" i="14"/>
  <c r="R53" i="14" s="1"/>
  <c r="K53" i="14"/>
  <c r="S52" i="14"/>
  <c r="N52" i="14"/>
  <c r="R52" i="14" s="1"/>
  <c r="K52" i="14"/>
  <c r="S51" i="14"/>
  <c r="N51" i="14"/>
  <c r="R51" i="14" s="1"/>
  <c r="K51" i="14"/>
  <c r="S50" i="14"/>
  <c r="N50" i="14"/>
  <c r="R50" i="14" s="1"/>
  <c r="K50" i="14"/>
  <c r="S49" i="14"/>
  <c r="N49" i="14"/>
  <c r="R49" i="14" s="1"/>
  <c r="K49" i="14"/>
  <c r="S48" i="14"/>
  <c r="N48" i="14"/>
  <c r="R48" i="14" s="1"/>
  <c r="K48" i="14"/>
  <c r="S47" i="14"/>
  <c r="N47" i="14"/>
  <c r="R47" i="14" s="1"/>
  <c r="K47" i="14"/>
  <c r="S46" i="14"/>
  <c r="N46" i="14"/>
  <c r="R46" i="14" s="1"/>
  <c r="K46" i="14"/>
  <c r="S45" i="14"/>
  <c r="N45" i="14"/>
  <c r="R45" i="14" s="1"/>
  <c r="K45" i="14"/>
  <c r="S44" i="14"/>
  <c r="N44" i="14"/>
  <c r="R44" i="14" s="1"/>
  <c r="K44" i="14"/>
  <c r="S43" i="14"/>
  <c r="N43" i="14"/>
  <c r="R43" i="14" s="1"/>
  <c r="K43" i="14"/>
  <c r="S42" i="14"/>
  <c r="N42" i="14"/>
  <c r="R42" i="14" s="1"/>
  <c r="K42" i="14"/>
  <c r="S41" i="14"/>
  <c r="N41" i="14"/>
  <c r="R41" i="14" s="1"/>
  <c r="K41" i="14"/>
  <c r="S40" i="14"/>
  <c r="N40" i="14"/>
  <c r="R40" i="14" s="1"/>
  <c r="K40" i="14"/>
  <c r="S39" i="14"/>
  <c r="N39" i="14"/>
  <c r="R39" i="14" s="1"/>
  <c r="K39" i="14"/>
  <c r="S38" i="14"/>
  <c r="N38" i="14"/>
  <c r="R38" i="14" s="1"/>
  <c r="K38" i="14"/>
  <c r="S37" i="14"/>
  <c r="N37" i="14"/>
  <c r="R37" i="14" s="1"/>
  <c r="K37" i="14"/>
  <c r="S36" i="14"/>
  <c r="N36" i="14"/>
  <c r="R36" i="14" s="1"/>
  <c r="K36" i="14"/>
  <c r="S35" i="14"/>
  <c r="N35" i="14"/>
  <c r="R35" i="14" s="1"/>
  <c r="K35" i="14"/>
  <c r="S34" i="14"/>
  <c r="N34" i="14"/>
  <c r="R34" i="14" s="1"/>
  <c r="K34" i="14"/>
  <c r="S33" i="14"/>
  <c r="N33" i="14"/>
  <c r="R33" i="14" s="1"/>
  <c r="K33" i="14"/>
  <c r="S32" i="14"/>
  <c r="N32" i="14"/>
  <c r="R32" i="14" s="1"/>
  <c r="K32" i="14"/>
  <c r="S31" i="14"/>
  <c r="N31" i="14"/>
  <c r="R31" i="14" s="1"/>
  <c r="K31" i="14"/>
  <c r="S30" i="14"/>
  <c r="N30" i="14"/>
  <c r="R30" i="14" s="1"/>
  <c r="K30" i="14"/>
  <c r="S29" i="14"/>
  <c r="N29" i="14"/>
  <c r="R29" i="14" s="1"/>
  <c r="K29" i="14"/>
  <c r="S28" i="14"/>
  <c r="N28" i="14"/>
  <c r="R28" i="14" s="1"/>
  <c r="K28" i="14"/>
  <c r="S27" i="14"/>
  <c r="N27" i="14"/>
  <c r="R27" i="14" s="1"/>
  <c r="K27" i="14"/>
  <c r="S26" i="14"/>
  <c r="N26" i="14"/>
  <c r="R26" i="14" s="1"/>
  <c r="K26" i="14"/>
  <c r="S25" i="14"/>
  <c r="N25" i="14"/>
  <c r="R25" i="14" s="1"/>
  <c r="K25" i="14"/>
  <c r="S24" i="14"/>
  <c r="N24" i="14"/>
  <c r="R24" i="14" s="1"/>
  <c r="K24" i="14"/>
  <c r="S23" i="14"/>
  <c r="N23" i="14"/>
  <c r="R23" i="14" s="1"/>
  <c r="K23" i="14"/>
  <c r="R22" i="14"/>
  <c r="N22" i="14"/>
  <c r="K22" i="14"/>
  <c r="N21" i="14"/>
  <c r="R21" i="14" s="1"/>
  <c r="K21" i="14"/>
  <c r="N20" i="14"/>
  <c r="R20" i="14" s="1"/>
  <c r="K20" i="14"/>
  <c r="N19" i="14"/>
  <c r="R19" i="14" s="1"/>
  <c r="K19" i="14"/>
  <c r="N16" i="14"/>
  <c r="K16" i="14"/>
  <c r="N15" i="14"/>
  <c r="K15" i="14"/>
  <c r="N14" i="14"/>
  <c r="K14" i="14"/>
  <c r="N13" i="14"/>
  <c r="K13" i="14"/>
  <c r="S161" i="13" l="1"/>
  <c r="N161" i="13"/>
  <c r="R161" i="13" s="1"/>
  <c r="K161" i="13"/>
  <c r="S160" i="13"/>
  <c r="N160" i="13"/>
  <c r="R160" i="13" s="1"/>
  <c r="K160" i="13"/>
  <c r="S159" i="13"/>
  <c r="N159" i="13"/>
  <c r="R159" i="13" s="1"/>
  <c r="K159" i="13"/>
  <c r="S158" i="13"/>
  <c r="N158" i="13"/>
  <c r="R158" i="13" s="1"/>
  <c r="K158" i="13"/>
  <c r="S157" i="13"/>
  <c r="N157" i="13"/>
  <c r="R157" i="13" s="1"/>
  <c r="K157" i="13"/>
  <c r="S156" i="13"/>
  <c r="N156" i="13"/>
  <c r="R156" i="13" s="1"/>
  <c r="K156" i="13"/>
  <c r="S155" i="13"/>
  <c r="N155" i="13"/>
  <c r="R155" i="13" s="1"/>
  <c r="K155" i="13"/>
  <c r="S154" i="13"/>
  <c r="N154" i="13"/>
  <c r="R154" i="13" s="1"/>
  <c r="K154" i="13"/>
  <c r="S153" i="13"/>
  <c r="N153" i="13"/>
  <c r="R153" i="13" s="1"/>
  <c r="K153" i="13"/>
  <c r="S152" i="13"/>
  <c r="N152" i="13"/>
  <c r="R152" i="13" s="1"/>
  <c r="K152" i="13"/>
  <c r="S151" i="13"/>
  <c r="N151" i="13"/>
  <c r="R151" i="13" s="1"/>
  <c r="K151" i="13"/>
  <c r="S150" i="13"/>
  <c r="N150" i="13"/>
  <c r="R150" i="13" s="1"/>
  <c r="K150" i="13"/>
  <c r="S149" i="13"/>
  <c r="N149" i="13"/>
  <c r="R149" i="13" s="1"/>
  <c r="K149" i="13"/>
  <c r="S148" i="13"/>
  <c r="N148" i="13"/>
  <c r="R148" i="13" s="1"/>
  <c r="K148" i="13"/>
  <c r="S147" i="13"/>
  <c r="N147" i="13"/>
  <c r="R147" i="13" s="1"/>
  <c r="K147" i="13"/>
  <c r="S146" i="13"/>
  <c r="N146" i="13"/>
  <c r="R146" i="13" s="1"/>
  <c r="K146" i="13"/>
  <c r="S145" i="13"/>
  <c r="N145" i="13"/>
  <c r="R145" i="13" s="1"/>
  <c r="K145" i="13"/>
  <c r="S144" i="13"/>
  <c r="N144" i="13"/>
  <c r="R144" i="13" s="1"/>
  <c r="K144" i="13"/>
  <c r="S143" i="13"/>
  <c r="N143" i="13"/>
  <c r="R143" i="13" s="1"/>
  <c r="K143" i="13"/>
  <c r="S142" i="13"/>
  <c r="N142" i="13"/>
  <c r="R142" i="13" s="1"/>
  <c r="K142" i="13"/>
  <c r="S141" i="13"/>
  <c r="N141" i="13"/>
  <c r="R141" i="13" s="1"/>
  <c r="K141" i="13"/>
  <c r="S140" i="13"/>
  <c r="N140" i="13"/>
  <c r="R140" i="13" s="1"/>
  <c r="K140" i="13"/>
  <c r="S139" i="13"/>
  <c r="N139" i="13"/>
  <c r="R139" i="13" s="1"/>
  <c r="K139" i="13"/>
  <c r="S138" i="13"/>
  <c r="N138" i="13"/>
  <c r="R138" i="13" s="1"/>
  <c r="K138" i="13"/>
  <c r="S137" i="13"/>
  <c r="N137" i="13"/>
  <c r="R137" i="13" s="1"/>
  <c r="K137" i="13"/>
  <c r="S136" i="13"/>
  <c r="N136" i="13"/>
  <c r="R136" i="13" s="1"/>
  <c r="K136" i="13"/>
  <c r="S135" i="13"/>
  <c r="N135" i="13"/>
  <c r="R135" i="13" s="1"/>
  <c r="K135" i="13"/>
  <c r="S134" i="13"/>
  <c r="N134" i="13"/>
  <c r="R134" i="13" s="1"/>
  <c r="K134" i="13"/>
  <c r="S133" i="13"/>
  <c r="N133" i="13"/>
  <c r="R133" i="13" s="1"/>
  <c r="K133" i="13"/>
  <c r="S132" i="13"/>
  <c r="N132" i="13"/>
  <c r="R132" i="13" s="1"/>
  <c r="K132" i="13"/>
  <c r="S131" i="13"/>
  <c r="N131" i="13"/>
  <c r="R131" i="13" s="1"/>
  <c r="K131" i="13"/>
  <c r="S130" i="13"/>
  <c r="N130" i="13"/>
  <c r="R130" i="13" s="1"/>
  <c r="K130" i="13"/>
  <c r="S129" i="13"/>
  <c r="N129" i="13"/>
  <c r="R129" i="13" s="1"/>
  <c r="K129" i="13"/>
  <c r="S128" i="13"/>
  <c r="N128" i="13"/>
  <c r="R128" i="13" s="1"/>
  <c r="K128" i="13"/>
  <c r="S127" i="13"/>
  <c r="N127" i="13"/>
  <c r="R127" i="13" s="1"/>
  <c r="K127" i="13"/>
  <c r="S126" i="13"/>
  <c r="N126" i="13"/>
  <c r="R126" i="13" s="1"/>
  <c r="K126" i="13"/>
  <c r="S125" i="13"/>
  <c r="N125" i="13"/>
  <c r="R125" i="13" s="1"/>
  <c r="K125" i="13"/>
  <c r="S124" i="13"/>
  <c r="N124" i="13"/>
  <c r="R124" i="13" s="1"/>
  <c r="K124" i="13"/>
  <c r="S123" i="13"/>
  <c r="N123" i="13"/>
  <c r="R123" i="13" s="1"/>
  <c r="K123" i="13"/>
  <c r="S122" i="13"/>
  <c r="N122" i="13"/>
  <c r="R122" i="13" s="1"/>
  <c r="K122" i="13"/>
  <c r="S121" i="13"/>
  <c r="N121" i="13"/>
  <c r="R121" i="13" s="1"/>
  <c r="K121" i="13"/>
  <c r="S120" i="13"/>
  <c r="N120" i="13"/>
  <c r="R120" i="13" s="1"/>
  <c r="K120" i="13"/>
  <c r="S119" i="13"/>
  <c r="N119" i="13"/>
  <c r="R119" i="13" s="1"/>
  <c r="K119" i="13"/>
  <c r="S118" i="13"/>
  <c r="N118" i="13"/>
  <c r="R118" i="13" s="1"/>
  <c r="K118" i="13"/>
  <c r="S117" i="13"/>
  <c r="N117" i="13"/>
  <c r="R117" i="13" s="1"/>
  <c r="K117" i="13"/>
  <c r="S116" i="13"/>
  <c r="N116" i="13"/>
  <c r="R116" i="13" s="1"/>
  <c r="K116" i="13"/>
  <c r="S115" i="13"/>
  <c r="N115" i="13"/>
  <c r="R115" i="13" s="1"/>
  <c r="K115" i="13"/>
  <c r="S114" i="13"/>
  <c r="N114" i="13"/>
  <c r="R114" i="13" s="1"/>
  <c r="K114" i="13"/>
  <c r="S113" i="13"/>
  <c r="N113" i="13"/>
  <c r="R113" i="13" s="1"/>
  <c r="K113" i="13"/>
  <c r="S112" i="13"/>
  <c r="N112" i="13"/>
  <c r="R112" i="13" s="1"/>
  <c r="K112" i="13"/>
  <c r="S111" i="13"/>
  <c r="N111" i="13"/>
  <c r="R111" i="13" s="1"/>
  <c r="K111" i="13"/>
  <c r="S110" i="13"/>
  <c r="N110" i="13"/>
  <c r="R110" i="13" s="1"/>
  <c r="K110" i="13"/>
  <c r="S109" i="13"/>
  <c r="N109" i="13"/>
  <c r="R109" i="13" s="1"/>
  <c r="K109" i="13"/>
  <c r="S108" i="13"/>
  <c r="N108" i="13"/>
  <c r="R108" i="13" s="1"/>
  <c r="K108" i="13"/>
  <c r="S107" i="13"/>
  <c r="N107" i="13"/>
  <c r="R107" i="13" s="1"/>
  <c r="K107" i="13"/>
  <c r="S106" i="13"/>
  <c r="N106" i="13"/>
  <c r="R106" i="13" s="1"/>
  <c r="K106" i="13"/>
  <c r="S105" i="13"/>
  <c r="N105" i="13"/>
  <c r="R105" i="13" s="1"/>
  <c r="K105" i="13"/>
  <c r="S104" i="13"/>
  <c r="N104" i="13"/>
  <c r="R104" i="13" s="1"/>
  <c r="K104" i="13"/>
  <c r="S103" i="13"/>
  <c r="N103" i="13"/>
  <c r="R103" i="13" s="1"/>
  <c r="K103" i="13"/>
  <c r="S102" i="13"/>
  <c r="N102" i="13"/>
  <c r="R102" i="13" s="1"/>
  <c r="K102" i="13"/>
  <c r="S101" i="13"/>
  <c r="N101" i="13"/>
  <c r="R101" i="13" s="1"/>
  <c r="K101" i="13"/>
  <c r="S100" i="13"/>
  <c r="N100" i="13"/>
  <c r="R100" i="13" s="1"/>
  <c r="K100" i="13"/>
  <c r="S99" i="13"/>
  <c r="N99" i="13"/>
  <c r="R99" i="13" s="1"/>
  <c r="K99" i="13"/>
  <c r="S98" i="13"/>
  <c r="N98" i="13"/>
  <c r="R98" i="13" s="1"/>
  <c r="K98" i="13"/>
  <c r="S97" i="13"/>
  <c r="N97" i="13"/>
  <c r="R97" i="13" s="1"/>
  <c r="K97" i="13"/>
  <c r="S96" i="13"/>
  <c r="N96" i="13"/>
  <c r="R96" i="13" s="1"/>
  <c r="K96" i="13"/>
  <c r="S95" i="13"/>
  <c r="N95" i="13"/>
  <c r="R95" i="13" s="1"/>
  <c r="K95" i="13"/>
  <c r="S94" i="13"/>
  <c r="N94" i="13"/>
  <c r="R94" i="13" s="1"/>
  <c r="K94" i="13"/>
  <c r="S93" i="13"/>
  <c r="N93" i="13"/>
  <c r="R93" i="13" s="1"/>
  <c r="K93" i="13"/>
  <c r="S92" i="13"/>
  <c r="N92" i="13"/>
  <c r="R92" i="13" s="1"/>
  <c r="K92" i="13"/>
  <c r="S91" i="13"/>
  <c r="N91" i="13"/>
  <c r="R91" i="13" s="1"/>
  <c r="K91" i="13"/>
  <c r="S90" i="13"/>
  <c r="N90" i="13"/>
  <c r="R90" i="13" s="1"/>
  <c r="K90" i="13"/>
  <c r="S89" i="13"/>
  <c r="N89" i="13"/>
  <c r="R89" i="13" s="1"/>
  <c r="K89" i="13"/>
  <c r="S88" i="13"/>
  <c r="N88" i="13"/>
  <c r="R88" i="13" s="1"/>
  <c r="K88" i="13"/>
  <c r="S87" i="13"/>
  <c r="N87" i="13"/>
  <c r="R87" i="13" s="1"/>
  <c r="K87" i="13"/>
  <c r="S86" i="13"/>
  <c r="N86" i="13"/>
  <c r="R86" i="13" s="1"/>
  <c r="K86" i="13"/>
  <c r="S85" i="13"/>
  <c r="N85" i="13"/>
  <c r="R85" i="13" s="1"/>
  <c r="K85" i="13"/>
  <c r="S84" i="13"/>
  <c r="N84" i="13"/>
  <c r="R84" i="13" s="1"/>
  <c r="K84" i="13"/>
  <c r="S83" i="13"/>
  <c r="N83" i="13"/>
  <c r="R83" i="13" s="1"/>
  <c r="K83" i="13"/>
  <c r="S82" i="13"/>
  <c r="N82" i="13"/>
  <c r="R82" i="13" s="1"/>
  <c r="K82" i="13"/>
  <c r="S81" i="13"/>
  <c r="N81" i="13"/>
  <c r="R81" i="13" s="1"/>
  <c r="K81" i="13"/>
  <c r="S80" i="13"/>
  <c r="N80" i="13"/>
  <c r="R80" i="13" s="1"/>
  <c r="K80" i="13"/>
  <c r="S79" i="13"/>
  <c r="N79" i="13"/>
  <c r="R79" i="13" s="1"/>
  <c r="K79" i="13"/>
  <c r="S78" i="13"/>
  <c r="N78" i="13"/>
  <c r="R78" i="13" s="1"/>
  <c r="K78" i="13"/>
  <c r="S77" i="13"/>
  <c r="N77" i="13"/>
  <c r="R77" i="13" s="1"/>
  <c r="K77" i="13"/>
  <c r="S76" i="13"/>
  <c r="N76" i="13"/>
  <c r="R76" i="13" s="1"/>
  <c r="K76" i="13"/>
  <c r="S75" i="13"/>
  <c r="N75" i="13"/>
  <c r="R75" i="13" s="1"/>
  <c r="K75" i="13"/>
  <c r="S74" i="13"/>
  <c r="N74" i="13"/>
  <c r="R74" i="13" s="1"/>
  <c r="K74" i="13"/>
  <c r="S73" i="13"/>
  <c r="N73" i="13"/>
  <c r="R73" i="13" s="1"/>
  <c r="K73" i="13"/>
  <c r="S72" i="13"/>
  <c r="N72" i="13"/>
  <c r="R72" i="13" s="1"/>
  <c r="K72" i="13"/>
  <c r="S71" i="13"/>
  <c r="N71" i="13"/>
  <c r="R71" i="13" s="1"/>
  <c r="K71" i="13"/>
  <c r="S70" i="13"/>
  <c r="N70" i="13"/>
  <c r="R70" i="13" s="1"/>
  <c r="K70" i="13"/>
  <c r="S69" i="13"/>
  <c r="N69" i="13"/>
  <c r="R69" i="13" s="1"/>
  <c r="K69" i="13"/>
  <c r="S68" i="13"/>
  <c r="N68" i="13"/>
  <c r="R68" i="13" s="1"/>
  <c r="K68" i="13"/>
  <c r="S67" i="13"/>
  <c r="N67" i="13"/>
  <c r="R67" i="13" s="1"/>
  <c r="K67" i="13"/>
  <c r="S66" i="13"/>
  <c r="N66" i="13"/>
  <c r="R66" i="13" s="1"/>
  <c r="K66" i="13"/>
  <c r="S65" i="13"/>
  <c r="N65" i="13"/>
  <c r="R65" i="13" s="1"/>
  <c r="K65" i="13"/>
  <c r="S64" i="13"/>
  <c r="N64" i="13"/>
  <c r="R64" i="13" s="1"/>
  <c r="K64" i="13"/>
  <c r="S63" i="13"/>
  <c r="N63" i="13"/>
  <c r="R63" i="13" s="1"/>
  <c r="K63" i="13"/>
  <c r="S62" i="13"/>
  <c r="N62" i="13"/>
  <c r="R62" i="13" s="1"/>
  <c r="K62" i="13"/>
  <c r="S61" i="13"/>
  <c r="N61" i="13"/>
  <c r="R61" i="13" s="1"/>
  <c r="K61" i="13"/>
  <c r="S60" i="13"/>
  <c r="N60" i="13"/>
  <c r="R60" i="13" s="1"/>
  <c r="K60" i="13"/>
  <c r="S59" i="13"/>
  <c r="N59" i="13"/>
  <c r="R59" i="13" s="1"/>
  <c r="K59" i="13"/>
  <c r="S58" i="13"/>
  <c r="N58" i="13"/>
  <c r="R58" i="13" s="1"/>
  <c r="K58" i="13"/>
  <c r="S57" i="13"/>
  <c r="N57" i="13"/>
  <c r="R57" i="13" s="1"/>
  <c r="K57" i="13"/>
  <c r="S56" i="13"/>
  <c r="N56" i="13"/>
  <c r="R56" i="13" s="1"/>
  <c r="K56" i="13"/>
  <c r="S55" i="13"/>
  <c r="N55" i="13"/>
  <c r="R55" i="13" s="1"/>
  <c r="K55" i="13"/>
  <c r="S54" i="13"/>
  <c r="N54" i="13"/>
  <c r="R54" i="13" s="1"/>
  <c r="K54" i="13"/>
  <c r="S53" i="13"/>
  <c r="N53" i="13"/>
  <c r="R53" i="13" s="1"/>
  <c r="K53" i="13"/>
  <c r="S52" i="13"/>
  <c r="N52" i="13"/>
  <c r="R52" i="13" s="1"/>
  <c r="K52" i="13"/>
  <c r="S51" i="13"/>
  <c r="N51" i="13"/>
  <c r="R51" i="13" s="1"/>
  <c r="K51" i="13"/>
  <c r="S50" i="13"/>
  <c r="N50" i="13"/>
  <c r="R50" i="13" s="1"/>
  <c r="K50" i="13"/>
  <c r="S49" i="13"/>
  <c r="N49" i="13"/>
  <c r="R49" i="13" s="1"/>
  <c r="K49" i="13"/>
  <c r="S48" i="13"/>
  <c r="N48" i="13"/>
  <c r="R48" i="13" s="1"/>
  <c r="K48" i="13"/>
  <c r="S47" i="13"/>
  <c r="N47" i="13"/>
  <c r="R47" i="13" s="1"/>
  <c r="K47" i="13"/>
  <c r="S46" i="13"/>
  <c r="N46" i="13"/>
  <c r="R46" i="13" s="1"/>
  <c r="K46" i="13"/>
  <c r="S45" i="13"/>
  <c r="N45" i="13"/>
  <c r="R45" i="13" s="1"/>
  <c r="K45" i="13"/>
  <c r="S44" i="13"/>
  <c r="N44" i="13"/>
  <c r="R44" i="13" s="1"/>
  <c r="K44" i="13"/>
  <c r="S43" i="13"/>
  <c r="N43" i="13"/>
  <c r="R43" i="13" s="1"/>
  <c r="K43" i="13"/>
  <c r="S42" i="13"/>
  <c r="N42" i="13"/>
  <c r="R42" i="13" s="1"/>
  <c r="K42" i="13"/>
  <c r="S41" i="13"/>
  <c r="N41" i="13"/>
  <c r="R41" i="13" s="1"/>
  <c r="K41" i="13"/>
  <c r="S40" i="13"/>
  <c r="N40" i="13"/>
  <c r="R40" i="13" s="1"/>
  <c r="K40" i="13"/>
  <c r="S39" i="13"/>
  <c r="N39" i="13"/>
  <c r="R39" i="13" s="1"/>
  <c r="K39" i="13"/>
  <c r="S38" i="13"/>
  <c r="N38" i="13"/>
  <c r="R38" i="13" s="1"/>
  <c r="K38" i="13"/>
  <c r="S37" i="13"/>
  <c r="N37" i="13"/>
  <c r="R37" i="13" s="1"/>
  <c r="K37" i="13"/>
  <c r="S36" i="13"/>
  <c r="N36" i="13"/>
  <c r="R36" i="13" s="1"/>
  <c r="K36" i="13"/>
  <c r="S35" i="13"/>
  <c r="N35" i="13"/>
  <c r="R35" i="13" s="1"/>
  <c r="K35" i="13"/>
  <c r="S34" i="13"/>
  <c r="N34" i="13"/>
  <c r="R34" i="13" s="1"/>
  <c r="K34" i="13"/>
  <c r="S33" i="13"/>
  <c r="N33" i="13"/>
  <c r="R33" i="13" s="1"/>
  <c r="K33" i="13"/>
  <c r="S32" i="13"/>
  <c r="N32" i="13"/>
  <c r="R32" i="13" s="1"/>
  <c r="K32" i="13"/>
  <c r="S31" i="13"/>
  <c r="N31" i="13"/>
  <c r="R31" i="13" s="1"/>
  <c r="K31" i="13"/>
  <c r="S30" i="13"/>
  <c r="N30" i="13"/>
  <c r="R30" i="13" s="1"/>
  <c r="K30" i="13"/>
  <c r="S29" i="13"/>
  <c r="N29" i="13"/>
  <c r="R29" i="13" s="1"/>
  <c r="K29" i="13"/>
  <c r="S28" i="13"/>
  <c r="N28" i="13"/>
  <c r="R28" i="13" s="1"/>
  <c r="K28" i="13"/>
  <c r="S27" i="13"/>
  <c r="N27" i="13"/>
  <c r="R27" i="13" s="1"/>
  <c r="K27" i="13"/>
  <c r="S26" i="13"/>
  <c r="N26" i="13"/>
  <c r="R26" i="13" s="1"/>
  <c r="K26" i="13"/>
  <c r="S25" i="13"/>
  <c r="N25" i="13"/>
  <c r="R25" i="13" s="1"/>
  <c r="K25" i="13"/>
  <c r="S24" i="13"/>
  <c r="N24" i="13"/>
  <c r="R24" i="13" s="1"/>
  <c r="K24" i="13"/>
  <c r="S23" i="13"/>
  <c r="N23" i="13"/>
  <c r="R23" i="13" s="1"/>
  <c r="K23" i="13"/>
  <c r="S22" i="13"/>
  <c r="N22" i="13"/>
  <c r="R22" i="13" s="1"/>
  <c r="K22" i="13"/>
  <c r="S21" i="13"/>
  <c r="N21" i="13"/>
  <c r="R21" i="13" s="1"/>
  <c r="K21" i="13"/>
  <c r="S20" i="13"/>
  <c r="N20" i="13"/>
  <c r="R20" i="13" s="1"/>
  <c r="K20" i="13"/>
  <c r="S19" i="13"/>
  <c r="N19" i="13"/>
  <c r="R19" i="13" s="1"/>
  <c r="K19" i="13"/>
  <c r="S18" i="13"/>
  <c r="N18" i="13"/>
  <c r="R18" i="13" s="1"/>
  <c r="K18" i="13"/>
  <c r="R15" i="13"/>
  <c r="N15" i="13"/>
  <c r="K15" i="13"/>
  <c r="N13" i="13"/>
  <c r="R13" i="13" s="1"/>
  <c r="K13" i="13"/>
  <c r="S157" i="12" l="1"/>
  <c r="N157" i="12"/>
  <c r="R157" i="12" s="1"/>
  <c r="K157" i="12"/>
  <c r="S156" i="12"/>
  <c r="N156" i="12"/>
  <c r="R156" i="12" s="1"/>
  <c r="K156" i="12"/>
  <c r="S155" i="12"/>
  <c r="N155" i="12"/>
  <c r="R155" i="12" s="1"/>
  <c r="K155" i="12"/>
  <c r="S154" i="12"/>
  <c r="N154" i="12"/>
  <c r="R154" i="12" s="1"/>
  <c r="K154" i="12"/>
  <c r="S153" i="12"/>
  <c r="N153" i="12"/>
  <c r="R153" i="12" s="1"/>
  <c r="K153" i="12"/>
  <c r="S152" i="12"/>
  <c r="N152" i="12"/>
  <c r="R152" i="12" s="1"/>
  <c r="K152" i="12"/>
  <c r="S151" i="12"/>
  <c r="N151" i="12"/>
  <c r="R151" i="12" s="1"/>
  <c r="K151" i="12"/>
  <c r="S150" i="12"/>
  <c r="N150" i="12"/>
  <c r="R150" i="12" s="1"/>
  <c r="K150" i="12"/>
  <c r="S149" i="12"/>
  <c r="N149" i="12"/>
  <c r="R149" i="12" s="1"/>
  <c r="K149" i="12"/>
  <c r="S148" i="12"/>
  <c r="N148" i="12"/>
  <c r="R148" i="12" s="1"/>
  <c r="K148" i="12"/>
  <c r="S147" i="12"/>
  <c r="N147" i="12"/>
  <c r="R147" i="12" s="1"/>
  <c r="K147" i="12"/>
  <c r="S146" i="12"/>
  <c r="N146" i="12"/>
  <c r="R146" i="12" s="1"/>
  <c r="K146" i="12"/>
  <c r="S145" i="12"/>
  <c r="N145" i="12"/>
  <c r="R145" i="12" s="1"/>
  <c r="K145" i="12"/>
  <c r="S144" i="12"/>
  <c r="N144" i="12"/>
  <c r="R144" i="12" s="1"/>
  <c r="K144" i="12"/>
  <c r="S143" i="12"/>
  <c r="N143" i="12"/>
  <c r="R143" i="12" s="1"/>
  <c r="K143" i="12"/>
  <c r="S142" i="12"/>
  <c r="N142" i="12"/>
  <c r="R142" i="12" s="1"/>
  <c r="K142" i="12"/>
  <c r="S141" i="12"/>
  <c r="N141" i="12"/>
  <c r="R141" i="12" s="1"/>
  <c r="K141" i="12"/>
  <c r="S140" i="12"/>
  <c r="N140" i="12"/>
  <c r="R140" i="12" s="1"/>
  <c r="K140" i="12"/>
  <c r="S139" i="12"/>
  <c r="N139" i="12"/>
  <c r="R139" i="12" s="1"/>
  <c r="K139" i="12"/>
  <c r="S138" i="12"/>
  <c r="N138" i="12"/>
  <c r="R138" i="12" s="1"/>
  <c r="K138" i="12"/>
  <c r="S137" i="12"/>
  <c r="N137" i="12"/>
  <c r="R137" i="12" s="1"/>
  <c r="K137" i="12"/>
  <c r="S136" i="12"/>
  <c r="N136" i="12"/>
  <c r="R136" i="12" s="1"/>
  <c r="K136" i="12"/>
  <c r="S135" i="12"/>
  <c r="N135" i="12"/>
  <c r="R135" i="12" s="1"/>
  <c r="K135" i="12"/>
  <c r="S134" i="12"/>
  <c r="N134" i="12"/>
  <c r="R134" i="12" s="1"/>
  <c r="K134" i="12"/>
  <c r="S133" i="12"/>
  <c r="N133" i="12"/>
  <c r="R133" i="12" s="1"/>
  <c r="K133" i="12"/>
  <c r="S132" i="12"/>
  <c r="N132" i="12"/>
  <c r="R132" i="12" s="1"/>
  <c r="K132" i="12"/>
  <c r="S131" i="12"/>
  <c r="N131" i="12"/>
  <c r="R131" i="12" s="1"/>
  <c r="K131" i="12"/>
  <c r="S130" i="12"/>
  <c r="N130" i="12"/>
  <c r="R130" i="12" s="1"/>
  <c r="K130" i="12"/>
  <c r="S129" i="12"/>
  <c r="N129" i="12"/>
  <c r="R129" i="12" s="1"/>
  <c r="K129" i="12"/>
  <c r="S128" i="12"/>
  <c r="N128" i="12"/>
  <c r="R128" i="12" s="1"/>
  <c r="K128" i="12"/>
  <c r="S127" i="12"/>
  <c r="N127" i="12"/>
  <c r="R127" i="12" s="1"/>
  <c r="K127" i="12"/>
  <c r="S126" i="12"/>
  <c r="N126" i="12"/>
  <c r="R126" i="12" s="1"/>
  <c r="K126" i="12"/>
  <c r="S125" i="12"/>
  <c r="N125" i="12"/>
  <c r="R125" i="12" s="1"/>
  <c r="K125" i="12"/>
  <c r="S124" i="12"/>
  <c r="N124" i="12"/>
  <c r="R124" i="12" s="1"/>
  <c r="K124" i="12"/>
  <c r="S123" i="12"/>
  <c r="N123" i="12"/>
  <c r="R123" i="12" s="1"/>
  <c r="K123" i="12"/>
  <c r="S122" i="12"/>
  <c r="N122" i="12"/>
  <c r="R122" i="12" s="1"/>
  <c r="K122" i="12"/>
  <c r="S121" i="12"/>
  <c r="N121" i="12"/>
  <c r="R121" i="12" s="1"/>
  <c r="K121" i="12"/>
  <c r="S120" i="12"/>
  <c r="N120" i="12"/>
  <c r="R120" i="12" s="1"/>
  <c r="K120" i="12"/>
  <c r="S119" i="12"/>
  <c r="N119" i="12"/>
  <c r="R119" i="12" s="1"/>
  <c r="K119" i="12"/>
  <c r="S118" i="12"/>
  <c r="N118" i="12"/>
  <c r="R118" i="12" s="1"/>
  <c r="K118" i="12"/>
  <c r="S117" i="12"/>
  <c r="N117" i="12"/>
  <c r="R117" i="12" s="1"/>
  <c r="K117" i="12"/>
  <c r="S116" i="12"/>
  <c r="N116" i="12"/>
  <c r="R116" i="12" s="1"/>
  <c r="K116" i="12"/>
  <c r="S115" i="12"/>
  <c r="N115" i="12"/>
  <c r="R115" i="12" s="1"/>
  <c r="K115" i="12"/>
  <c r="S114" i="12"/>
  <c r="N114" i="12"/>
  <c r="R114" i="12" s="1"/>
  <c r="K114" i="12"/>
  <c r="S113" i="12"/>
  <c r="N113" i="12"/>
  <c r="R113" i="12" s="1"/>
  <c r="K113" i="12"/>
  <c r="S112" i="12"/>
  <c r="N112" i="12"/>
  <c r="R112" i="12" s="1"/>
  <c r="K112" i="12"/>
  <c r="S111" i="12"/>
  <c r="N111" i="12"/>
  <c r="R111" i="12" s="1"/>
  <c r="K111" i="12"/>
  <c r="S110" i="12"/>
  <c r="N110" i="12"/>
  <c r="R110" i="12" s="1"/>
  <c r="K110" i="12"/>
  <c r="S109" i="12"/>
  <c r="N109" i="12"/>
  <c r="R109" i="12" s="1"/>
  <c r="K109" i="12"/>
  <c r="S108" i="12"/>
  <c r="N108" i="12"/>
  <c r="R108" i="12" s="1"/>
  <c r="K108" i="12"/>
  <c r="S107" i="12"/>
  <c r="N107" i="12"/>
  <c r="R107" i="12" s="1"/>
  <c r="K107" i="12"/>
  <c r="S106" i="12"/>
  <c r="N106" i="12"/>
  <c r="R106" i="12" s="1"/>
  <c r="K106" i="12"/>
  <c r="S105" i="12"/>
  <c r="N105" i="12"/>
  <c r="R105" i="12" s="1"/>
  <c r="K105" i="12"/>
  <c r="S104" i="12"/>
  <c r="N104" i="12"/>
  <c r="R104" i="12" s="1"/>
  <c r="K104" i="12"/>
  <c r="S103" i="12"/>
  <c r="N103" i="12"/>
  <c r="R103" i="12" s="1"/>
  <c r="K103" i="12"/>
  <c r="S102" i="12"/>
  <c r="N102" i="12"/>
  <c r="R102" i="12" s="1"/>
  <c r="K102" i="12"/>
  <c r="S101" i="12"/>
  <c r="N101" i="12"/>
  <c r="R101" i="12" s="1"/>
  <c r="K101" i="12"/>
  <c r="S100" i="12"/>
  <c r="N100" i="12"/>
  <c r="R100" i="12" s="1"/>
  <c r="K100" i="12"/>
  <c r="S99" i="12"/>
  <c r="N99" i="12"/>
  <c r="R99" i="12" s="1"/>
  <c r="K99" i="12"/>
  <c r="S98" i="12"/>
  <c r="N98" i="12"/>
  <c r="R98" i="12" s="1"/>
  <c r="K98" i="12"/>
  <c r="S97" i="12"/>
  <c r="N97" i="12"/>
  <c r="R97" i="12" s="1"/>
  <c r="K97" i="12"/>
  <c r="S96" i="12"/>
  <c r="N96" i="12"/>
  <c r="R96" i="12" s="1"/>
  <c r="K96" i="12"/>
  <c r="S95" i="12"/>
  <c r="N95" i="12"/>
  <c r="R95" i="12" s="1"/>
  <c r="K95" i="12"/>
  <c r="S94" i="12"/>
  <c r="N94" i="12"/>
  <c r="R94" i="12" s="1"/>
  <c r="K94" i="12"/>
  <c r="S93" i="12"/>
  <c r="N93" i="12"/>
  <c r="R93" i="12" s="1"/>
  <c r="K93" i="12"/>
  <c r="S92" i="12"/>
  <c r="N92" i="12"/>
  <c r="R92" i="12" s="1"/>
  <c r="K92" i="12"/>
  <c r="S91" i="12"/>
  <c r="N91" i="12"/>
  <c r="R91" i="12" s="1"/>
  <c r="K91" i="12"/>
  <c r="S90" i="12"/>
  <c r="N90" i="12"/>
  <c r="R90" i="12" s="1"/>
  <c r="K90" i="12"/>
  <c r="S89" i="12"/>
  <c r="N89" i="12"/>
  <c r="R89" i="12" s="1"/>
  <c r="K89" i="12"/>
  <c r="S88" i="12"/>
  <c r="N88" i="12"/>
  <c r="R88" i="12" s="1"/>
  <c r="K88" i="12"/>
  <c r="S87" i="12"/>
  <c r="N87" i="12"/>
  <c r="R87" i="12" s="1"/>
  <c r="K87" i="12"/>
  <c r="S86" i="12"/>
  <c r="N86" i="12"/>
  <c r="R86" i="12" s="1"/>
  <c r="K86" i="12"/>
  <c r="S85" i="12"/>
  <c r="N85" i="12"/>
  <c r="R85" i="12" s="1"/>
  <c r="K85" i="12"/>
  <c r="S84" i="12"/>
  <c r="N84" i="12"/>
  <c r="R84" i="12" s="1"/>
  <c r="K84" i="12"/>
  <c r="S83" i="12"/>
  <c r="N83" i="12"/>
  <c r="R83" i="12" s="1"/>
  <c r="K83" i="12"/>
  <c r="S82" i="12"/>
  <c r="N82" i="12"/>
  <c r="R82" i="12" s="1"/>
  <c r="K82" i="12"/>
  <c r="S81" i="12"/>
  <c r="N81" i="12"/>
  <c r="R81" i="12" s="1"/>
  <c r="K81" i="12"/>
  <c r="S80" i="12"/>
  <c r="N80" i="12"/>
  <c r="R80" i="12" s="1"/>
  <c r="K80" i="12"/>
  <c r="S79" i="12"/>
  <c r="N79" i="12"/>
  <c r="R79" i="12" s="1"/>
  <c r="K79" i="12"/>
  <c r="S78" i="12"/>
  <c r="N78" i="12"/>
  <c r="R78" i="12" s="1"/>
  <c r="K78" i="12"/>
  <c r="S77" i="12"/>
  <c r="N77" i="12"/>
  <c r="R77" i="12" s="1"/>
  <c r="K77" i="12"/>
  <c r="S76" i="12"/>
  <c r="N76" i="12"/>
  <c r="R76" i="12" s="1"/>
  <c r="K76" i="12"/>
  <c r="S75" i="12"/>
  <c r="N75" i="12"/>
  <c r="R75" i="12" s="1"/>
  <c r="K75" i="12"/>
  <c r="S74" i="12"/>
  <c r="N74" i="12"/>
  <c r="R74" i="12" s="1"/>
  <c r="K74" i="12"/>
  <c r="S73" i="12"/>
  <c r="N73" i="12"/>
  <c r="R73" i="12" s="1"/>
  <c r="K73" i="12"/>
  <c r="S72" i="12"/>
  <c r="R72" i="12"/>
  <c r="N72" i="12"/>
  <c r="K72" i="12"/>
  <c r="S71" i="12"/>
  <c r="R71" i="12"/>
  <c r="N71" i="12"/>
  <c r="K71" i="12"/>
  <c r="S70" i="12"/>
  <c r="R70" i="12"/>
  <c r="N70" i="12"/>
  <c r="K70" i="12"/>
  <c r="S69" i="12"/>
  <c r="R69" i="12"/>
  <c r="N69" i="12"/>
  <c r="K69" i="12"/>
  <c r="S68" i="12"/>
  <c r="R68" i="12"/>
  <c r="N68" i="12"/>
  <c r="K68" i="12"/>
  <c r="S67" i="12"/>
  <c r="R67" i="12"/>
  <c r="N67" i="12"/>
  <c r="K67" i="12"/>
  <c r="S66" i="12"/>
  <c r="R66" i="12"/>
  <c r="N66" i="12"/>
  <c r="K66" i="12"/>
  <c r="S65" i="12"/>
  <c r="R65" i="12"/>
  <c r="N65" i="12"/>
  <c r="K65" i="12"/>
  <c r="S64" i="12"/>
  <c r="R64" i="12"/>
  <c r="N64" i="12"/>
  <c r="K64" i="12"/>
  <c r="S63" i="12"/>
  <c r="R63" i="12"/>
  <c r="N63" i="12"/>
  <c r="K63" i="12"/>
  <c r="S62" i="12"/>
  <c r="R62" i="12"/>
  <c r="N62" i="12"/>
  <c r="K62" i="12"/>
  <c r="S61" i="12"/>
  <c r="R61" i="12"/>
  <c r="N61" i="12"/>
  <c r="K61" i="12"/>
  <c r="S60" i="12"/>
  <c r="R60" i="12"/>
  <c r="N60" i="12"/>
  <c r="K60" i="12"/>
  <c r="S59" i="12"/>
  <c r="R59" i="12"/>
  <c r="N59" i="12"/>
  <c r="K59" i="12"/>
  <c r="S58" i="12"/>
  <c r="R58" i="12"/>
  <c r="N58" i="12"/>
  <c r="K58" i="12"/>
  <c r="S57" i="12"/>
  <c r="R57" i="12"/>
  <c r="N57" i="12"/>
  <c r="K57" i="12"/>
  <c r="S56" i="12"/>
  <c r="R56" i="12"/>
  <c r="N56" i="12"/>
  <c r="K56" i="12"/>
  <c r="S55" i="12"/>
  <c r="R55" i="12"/>
  <c r="N55" i="12"/>
  <c r="K55" i="12"/>
  <c r="S54" i="12"/>
  <c r="R54" i="12"/>
  <c r="N54" i="12"/>
  <c r="K54" i="12"/>
  <c r="S53" i="12"/>
  <c r="R53" i="12"/>
  <c r="N53" i="12"/>
  <c r="K53" i="12"/>
  <c r="S52" i="12"/>
  <c r="R52" i="12"/>
  <c r="N52" i="12"/>
  <c r="K52" i="12"/>
  <c r="S51" i="12"/>
  <c r="R51" i="12"/>
  <c r="N51" i="12"/>
  <c r="K51" i="12"/>
  <c r="S50" i="12"/>
  <c r="R50" i="12"/>
  <c r="N50" i="12"/>
  <c r="K50" i="12"/>
  <c r="S49" i="12"/>
  <c r="R49" i="12"/>
  <c r="N49" i="12"/>
  <c r="K49" i="12"/>
  <c r="S48" i="12"/>
  <c r="R48" i="12"/>
  <c r="N48" i="12"/>
  <c r="K48" i="12"/>
  <c r="S47" i="12"/>
  <c r="R47" i="12"/>
  <c r="N47" i="12"/>
  <c r="K47" i="12"/>
  <c r="S46" i="12"/>
  <c r="R46" i="12"/>
  <c r="N46" i="12"/>
  <c r="K46" i="12"/>
  <c r="S45" i="12"/>
  <c r="R45" i="12"/>
  <c r="N45" i="12"/>
  <c r="K45" i="12"/>
  <c r="S44" i="12"/>
  <c r="R44" i="12"/>
  <c r="N44" i="12"/>
  <c r="K44" i="12"/>
  <c r="S43" i="12"/>
  <c r="R43" i="12"/>
  <c r="N43" i="12"/>
  <c r="K43" i="12"/>
  <c r="S42" i="12"/>
  <c r="R42" i="12"/>
  <c r="N42" i="12"/>
  <c r="K42" i="12"/>
  <c r="S41" i="12"/>
  <c r="R41" i="12"/>
  <c r="N41" i="12"/>
  <c r="K41" i="12"/>
  <c r="S40" i="12"/>
  <c r="R40" i="12"/>
  <c r="N40" i="12"/>
  <c r="K40" i="12"/>
  <c r="S39" i="12"/>
  <c r="R39" i="12"/>
  <c r="N39" i="12"/>
  <c r="K39" i="12"/>
  <c r="S38" i="12"/>
  <c r="R38" i="12"/>
  <c r="N38" i="12"/>
  <c r="K38" i="12"/>
  <c r="S37" i="12"/>
  <c r="R37" i="12"/>
  <c r="N37" i="12"/>
  <c r="K37" i="12"/>
  <c r="S36" i="12"/>
  <c r="R36" i="12"/>
  <c r="N36" i="12"/>
  <c r="K36" i="12"/>
  <c r="S35" i="12"/>
  <c r="R35" i="12"/>
  <c r="N35" i="12"/>
  <c r="K35" i="12"/>
  <c r="S34" i="12"/>
  <c r="R34" i="12"/>
  <c r="N34" i="12"/>
  <c r="K34" i="12"/>
  <c r="S33" i="12"/>
  <c r="R33" i="12"/>
  <c r="N33" i="12"/>
  <c r="K33" i="12"/>
  <c r="S32" i="12"/>
  <c r="R32" i="12"/>
  <c r="N32" i="12"/>
  <c r="K32" i="12"/>
  <c r="S31" i="12"/>
  <c r="R31" i="12"/>
  <c r="N31" i="12"/>
  <c r="K31" i="12"/>
  <c r="S30" i="12"/>
  <c r="R30" i="12"/>
  <c r="N30" i="12"/>
  <c r="K30" i="12"/>
  <c r="S29" i="12"/>
  <c r="R29" i="12"/>
  <c r="N29" i="12"/>
  <c r="K29" i="12"/>
  <c r="S28" i="12"/>
  <c r="R28" i="12"/>
  <c r="N28" i="12"/>
  <c r="K28" i="12"/>
  <c r="S27" i="12"/>
  <c r="R27" i="12"/>
  <c r="N27" i="12"/>
  <c r="K27" i="12"/>
  <c r="S26" i="12"/>
  <c r="R26" i="12"/>
  <c r="N26" i="12"/>
  <c r="K26" i="12"/>
  <c r="S25" i="12"/>
  <c r="R25" i="12"/>
  <c r="N25" i="12"/>
  <c r="K25" i="12"/>
  <c r="S24" i="12"/>
  <c r="R24" i="12"/>
  <c r="N24" i="12"/>
  <c r="K24" i="12"/>
  <c r="S23" i="12"/>
  <c r="R23" i="12"/>
  <c r="N23" i="12"/>
  <c r="K23" i="12"/>
  <c r="S22" i="12"/>
  <c r="R22" i="12"/>
  <c r="N22" i="12"/>
  <c r="K22" i="12"/>
  <c r="S21" i="12"/>
  <c r="R21" i="12"/>
  <c r="N21" i="12"/>
  <c r="K21" i="12"/>
  <c r="S20" i="12"/>
  <c r="R20" i="12"/>
  <c r="N20" i="12"/>
  <c r="K20" i="12"/>
  <c r="S19" i="12"/>
  <c r="R19" i="12"/>
  <c r="N19" i="12"/>
  <c r="K19" i="12"/>
  <c r="S18" i="12"/>
  <c r="R18" i="12"/>
  <c r="N18" i="12"/>
  <c r="K18" i="12"/>
  <c r="S17" i="12"/>
  <c r="S16" i="12"/>
  <c r="N16" i="12"/>
  <c r="R16" i="12" s="1"/>
  <c r="K16" i="12"/>
  <c r="S15" i="12"/>
  <c r="S14" i="12"/>
  <c r="S13" i="12"/>
  <c r="R13" i="12"/>
  <c r="N13" i="12"/>
  <c r="K13" i="12"/>
  <c r="S167" i="11" l="1"/>
  <c r="N167" i="11"/>
  <c r="R167" i="11" s="1"/>
  <c r="K167" i="11"/>
  <c r="S166" i="11"/>
  <c r="N166" i="11"/>
  <c r="R166" i="11" s="1"/>
  <c r="K166" i="11"/>
  <c r="S165" i="11"/>
  <c r="N165" i="11"/>
  <c r="R165" i="11" s="1"/>
  <c r="K165" i="11"/>
  <c r="S164" i="11"/>
  <c r="N164" i="11"/>
  <c r="R164" i="11" s="1"/>
  <c r="K164" i="11"/>
  <c r="S163" i="11"/>
  <c r="N163" i="11"/>
  <c r="R163" i="11" s="1"/>
  <c r="K163" i="11"/>
  <c r="S162" i="11"/>
  <c r="N162" i="11"/>
  <c r="R162" i="11" s="1"/>
  <c r="K162" i="11"/>
  <c r="S161" i="11"/>
  <c r="N161" i="11"/>
  <c r="R161" i="11" s="1"/>
  <c r="K161" i="11"/>
  <c r="S160" i="11"/>
  <c r="N160" i="11"/>
  <c r="R160" i="11" s="1"/>
  <c r="K160" i="11"/>
  <c r="S159" i="11"/>
  <c r="N159" i="11"/>
  <c r="R159" i="11" s="1"/>
  <c r="K159" i="11"/>
  <c r="S158" i="11"/>
  <c r="N158" i="11"/>
  <c r="R158" i="11" s="1"/>
  <c r="K158" i="11"/>
  <c r="S157" i="11"/>
  <c r="N157" i="11"/>
  <c r="R157" i="11" s="1"/>
  <c r="K157" i="11"/>
  <c r="S156" i="11"/>
  <c r="N156" i="11"/>
  <c r="R156" i="11" s="1"/>
  <c r="K156" i="11"/>
  <c r="S155" i="11"/>
  <c r="N155" i="11"/>
  <c r="R155" i="11" s="1"/>
  <c r="K155" i="11"/>
  <c r="S154" i="11"/>
  <c r="N154" i="11"/>
  <c r="R154" i="11" s="1"/>
  <c r="K154" i="11"/>
  <c r="S153" i="11"/>
  <c r="N153" i="11"/>
  <c r="R153" i="11" s="1"/>
  <c r="K153" i="11"/>
  <c r="S152" i="11"/>
  <c r="N152" i="11"/>
  <c r="R152" i="11" s="1"/>
  <c r="K152" i="11"/>
  <c r="S151" i="11"/>
  <c r="N151" i="11"/>
  <c r="R151" i="11" s="1"/>
  <c r="K151" i="11"/>
  <c r="S150" i="11"/>
  <c r="N150" i="11"/>
  <c r="R150" i="11" s="1"/>
  <c r="K150" i="11"/>
  <c r="S149" i="11"/>
  <c r="N149" i="11"/>
  <c r="R149" i="11" s="1"/>
  <c r="K149" i="11"/>
  <c r="S148" i="11"/>
  <c r="N148" i="11"/>
  <c r="R148" i="11" s="1"/>
  <c r="K148" i="11"/>
  <c r="S147" i="11"/>
  <c r="N147" i="11"/>
  <c r="R147" i="11" s="1"/>
  <c r="K147" i="11"/>
  <c r="S146" i="11"/>
  <c r="N146" i="11"/>
  <c r="R146" i="11" s="1"/>
  <c r="K146" i="11"/>
  <c r="S145" i="11"/>
  <c r="N145" i="11"/>
  <c r="R145" i="11" s="1"/>
  <c r="K145" i="11"/>
  <c r="S144" i="11"/>
  <c r="N144" i="11"/>
  <c r="R144" i="11" s="1"/>
  <c r="K144" i="11"/>
  <c r="S143" i="11"/>
  <c r="N143" i="11"/>
  <c r="R143" i="11" s="1"/>
  <c r="K143" i="11"/>
  <c r="S142" i="11"/>
  <c r="N142" i="11"/>
  <c r="R142" i="11" s="1"/>
  <c r="K142" i="11"/>
  <c r="S141" i="11"/>
  <c r="N141" i="11"/>
  <c r="R141" i="11" s="1"/>
  <c r="K141" i="11"/>
  <c r="S140" i="11"/>
  <c r="N140" i="11"/>
  <c r="R140" i="11" s="1"/>
  <c r="K140" i="11"/>
  <c r="S139" i="11"/>
  <c r="N139" i="11"/>
  <c r="R139" i="11" s="1"/>
  <c r="K139" i="11"/>
  <c r="S138" i="11"/>
  <c r="N138" i="11"/>
  <c r="R138" i="11" s="1"/>
  <c r="K138" i="11"/>
  <c r="S137" i="11"/>
  <c r="N137" i="11"/>
  <c r="R137" i="11" s="1"/>
  <c r="K137" i="11"/>
  <c r="S136" i="11"/>
  <c r="N136" i="11"/>
  <c r="R136" i="11" s="1"/>
  <c r="K136" i="11"/>
  <c r="S135" i="11"/>
  <c r="N135" i="11"/>
  <c r="R135" i="11" s="1"/>
  <c r="K135" i="11"/>
  <c r="S134" i="11"/>
  <c r="N134" i="11"/>
  <c r="R134" i="11" s="1"/>
  <c r="K134" i="11"/>
  <c r="S133" i="11"/>
  <c r="N133" i="11"/>
  <c r="R133" i="11" s="1"/>
  <c r="K133" i="11"/>
  <c r="S132" i="11"/>
  <c r="N132" i="11"/>
  <c r="R132" i="11" s="1"/>
  <c r="K132" i="11"/>
  <c r="S131" i="11"/>
  <c r="N131" i="11"/>
  <c r="R131" i="11" s="1"/>
  <c r="K131" i="11"/>
  <c r="S130" i="11"/>
  <c r="N130" i="11"/>
  <c r="R130" i="11" s="1"/>
  <c r="K130" i="11"/>
  <c r="S129" i="11"/>
  <c r="N129" i="11"/>
  <c r="R129" i="11" s="1"/>
  <c r="K129" i="11"/>
  <c r="S128" i="11"/>
  <c r="N128" i="11"/>
  <c r="R128" i="11" s="1"/>
  <c r="K128" i="11"/>
  <c r="S127" i="11"/>
  <c r="N127" i="11"/>
  <c r="R127" i="11" s="1"/>
  <c r="K127" i="11"/>
  <c r="S126" i="11"/>
  <c r="N126" i="11"/>
  <c r="R126" i="11" s="1"/>
  <c r="K126" i="11"/>
  <c r="S125" i="11"/>
  <c r="N125" i="11"/>
  <c r="R125" i="11" s="1"/>
  <c r="K125" i="11"/>
  <c r="S124" i="11"/>
  <c r="N124" i="11"/>
  <c r="R124" i="11" s="1"/>
  <c r="K124" i="11"/>
  <c r="S123" i="11"/>
  <c r="N123" i="11"/>
  <c r="R123" i="11" s="1"/>
  <c r="K123" i="11"/>
  <c r="S122" i="11"/>
  <c r="N122" i="11"/>
  <c r="R122" i="11" s="1"/>
  <c r="K122" i="11"/>
  <c r="S121" i="11"/>
  <c r="N121" i="11"/>
  <c r="R121" i="11" s="1"/>
  <c r="K121" i="11"/>
  <c r="S120" i="11"/>
  <c r="N120" i="11"/>
  <c r="R120" i="11" s="1"/>
  <c r="K120" i="11"/>
  <c r="S119" i="11"/>
  <c r="N119" i="11"/>
  <c r="R119" i="11" s="1"/>
  <c r="K119" i="11"/>
  <c r="S118" i="11"/>
  <c r="N118" i="11"/>
  <c r="R118" i="11" s="1"/>
  <c r="K118" i="11"/>
  <c r="S117" i="11"/>
  <c r="N117" i="11"/>
  <c r="R117" i="11" s="1"/>
  <c r="K117" i="11"/>
  <c r="S116" i="11"/>
  <c r="N116" i="11"/>
  <c r="R116" i="11" s="1"/>
  <c r="K116" i="11"/>
  <c r="S115" i="11"/>
  <c r="N115" i="11"/>
  <c r="R115" i="11" s="1"/>
  <c r="K115" i="11"/>
  <c r="S114" i="11"/>
  <c r="N114" i="11"/>
  <c r="R114" i="11" s="1"/>
  <c r="K114" i="11"/>
  <c r="S113" i="11"/>
  <c r="N113" i="11"/>
  <c r="R113" i="11" s="1"/>
  <c r="K113" i="11"/>
  <c r="S112" i="11"/>
  <c r="N112" i="11"/>
  <c r="R112" i="11" s="1"/>
  <c r="K112" i="11"/>
  <c r="S111" i="11"/>
  <c r="N111" i="11"/>
  <c r="R111" i="11" s="1"/>
  <c r="K111" i="11"/>
  <c r="S110" i="11"/>
  <c r="N110" i="11"/>
  <c r="R110" i="11" s="1"/>
  <c r="K110" i="11"/>
  <c r="S109" i="11"/>
  <c r="N109" i="11"/>
  <c r="R109" i="11" s="1"/>
  <c r="K109" i="11"/>
  <c r="S108" i="11"/>
  <c r="N108" i="11"/>
  <c r="R108" i="11" s="1"/>
  <c r="K108" i="11"/>
  <c r="S107" i="11"/>
  <c r="N107" i="11"/>
  <c r="R107" i="11" s="1"/>
  <c r="K107" i="11"/>
  <c r="S106" i="11"/>
  <c r="N106" i="11"/>
  <c r="R106" i="11" s="1"/>
  <c r="K106" i="11"/>
  <c r="S105" i="11"/>
  <c r="N105" i="11"/>
  <c r="R105" i="11" s="1"/>
  <c r="K105" i="11"/>
  <c r="S104" i="11"/>
  <c r="N104" i="11"/>
  <c r="R104" i="11" s="1"/>
  <c r="K104" i="11"/>
  <c r="S103" i="11"/>
  <c r="N103" i="11"/>
  <c r="R103" i="11" s="1"/>
  <c r="K103" i="11"/>
  <c r="S102" i="11"/>
  <c r="N102" i="11"/>
  <c r="R102" i="11" s="1"/>
  <c r="K102" i="11"/>
  <c r="S101" i="11"/>
  <c r="N101" i="11"/>
  <c r="R101" i="11" s="1"/>
  <c r="K101" i="11"/>
  <c r="S100" i="11"/>
  <c r="N100" i="11"/>
  <c r="R100" i="11" s="1"/>
  <c r="K100" i="11"/>
  <c r="S99" i="11"/>
  <c r="N99" i="11"/>
  <c r="R99" i="11" s="1"/>
  <c r="K99" i="11"/>
  <c r="S98" i="11"/>
  <c r="N98" i="11"/>
  <c r="R98" i="11" s="1"/>
  <c r="K98" i="11"/>
  <c r="S97" i="11"/>
  <c r="N97" i="11"/>
  <c r="R97" i="11" s="1"/>
  <c r="K97" i="11"/>
  <c r="S96" i="11"/>
  <c r="N96" i="11"/>
  <c r="R96" i="11" s="1"/>
  <c r="K96" i="11"/>
  <c r="S95" i="11"/>
  <c r="N95" i="11"/>
  <c r="R95" i="11" s="1"/>
  <c r="K95" i="11"/>
  <c r="S94" i="11"/>
  <c r="N94" i="11"/>
  <c r="R94" i="11" s="1"/>
  <c r="K94" i="11"/>
  <c r="S93" i="11"/>
  <c r="N93" i="11"/>
  <c r="R93" i="11" s="1"/>
  <c r="K93" i="11"/>
  <c r="S92" i="11"/>
  <c r="N92" i="11"/>
  <c r="R92" i="11" s="1"/>
  <c r="K92" i="11"/>
  <c r="S91" i="11"/>
  <c r="N91" i="11"/>
  <c r="R91" i="11" s="1"/>
  <c r="K91" i="11"/>
  <c r="S90" i="11"/>
  <c r="N90" i="11"/>
  <c r="R90" i="11" s="1"/>
  <c r="K90" i="11"/>
  <c r="S89" i="11"/>
  <c r="N89" i="11"/>
  <c r="R89" i="11" s="1"/>
  <c r="K89" i="11"/>
  <c r="S88" i="11"/>
  <c r="N88" i="11"/>
  <c r="R88" i="11" s="1"/>
  <c r="K88" i="11"/>
  <c r="S87" i="11"/>
  <c r="N87" i="11"/>
  <c r="R87" i="11" s="1"/>
  <c r="K87" i="11"/>
  <c r="S86" i="11"/>
  <c r="N86" i="11"/>
  <c r="R86" i="11" s="1"/>
  <c r="K86" i="11"/>
  <c r="S85" i="11"/>
  <c r="N85" i="11"/>
  <c r="R85" i="11" s="1"/>
  <c r="K85" i="11"/>
  <c r="S84" i="11"/>
  <c r="N84" i="11"/>
  <c r="R84" i="11" s="1"/>
  <c r="K84" i="11"/>
  <c r="S83" i="11"/>
  <c r="N83" i="11"/>
  <c r="R83" i="11" s="1"/>
  <c r="K83" i="11"/>
  <c r="S82" i="11"/>
  <c r="N82" i="11"/>
  <c r="R82" i="11" s="1"/>
  <c r="K82" i="11"/>
  <c r="S81" i="11"/>
  <c r="N81" i="11"/>
  <c r="R81" i="11" s="1"/>
  <c r="K81" i="11"/>
  <c r="S80" i="11"/>
  <c r="N80" i="11"/>
  <c r="R80" i="11" s="1"/>
  <c r="K80" i="11"/>
  <c r="S79" i="11"/>
  <c r="N79" i="11"/>
  <c r="R79" i="11" s="1"/>
  <c r="K79" i="11"/>
  <c r="S78" i="11"/>
  <c r="N78" i="11"/>
  <c r="R78" i="11" s="1"/>
  <c r="K78" i="11"/>
  <c r="S77" i="11"/>
  <c r="N77" i="11"/>
  <c r="R77" i="11" s="1"/>
  <c r="K77" i="11"/>
  <c r="S76" i="11"/>
  <c r="N76" i="11"/>
  <c r="R76" i="11" s="1"/>
  <c r="K76" i="11"/>
  <c r="S75" i="11"/>
  <c r="N75" i="11"/>
  <c r="R75" i="11" s="1"/>
  <c r="K75" i="11"/>
  <c r="S74" i="11"/>
  <c r="N74" i="11"/>
  <c r="R74" i="11" s="1"/>
  <c r="K74" i="11"/>
  <c r="S73" i="11"/>
  <c r="N73" i="11"/>
  <c r="R73" i="11" s="1"/>
  <c r="K73" i="11"/>
  <c r="S72" i="11"/>
  <c r="N72" i="11"/>
  <c r="R72" i="11" s="1"/>
  <c r="K72" i="11"/>
  <c r="S71" i="11"/>
  <c r="N71" i="11"/>
  <c r="R71" i="11" s="1"/>
  <c r="K71" i="11"/>
  <c r="S70" i="11"/>
  <c r="N70" i="11"/>
  <c r="R70" i="11" s="1"/>
  <c r="K70" i="11"/>
  <c r="S69" i="11"/>
  <c r="N69" i="11"/>
  <c r="R69" i="11" s="1"/>
  <c r="K69" i="11"/>
  <c r="S68" i="11"/>
  <c r="N68" i="11"/>
  <c r="R68" i="11" s="1"/>
  <c r="K68" i="11"/>
  <c r="S67" i="11"/>
  <c r="N67" i="11"/>
  <c r="R67" i="11" s="1"/>
  <c r="K67" i="11"/>
  <c r="S66" i="11"/>
  <c r="N66" i="11"/>
  <c r="R66" i="11" s="1"/>
  <c r="K66" i="11"/>
  <c r="S65" i="11"/>
  <c r="N65" i="11"/>
  <c r="R65" i="11" s="1"/>
  <c r="K65" i="11"/>
  <c r="S64" i="11"/>
  <c r="N64" i="11"/>
  <c r="R64" i="11" s="1"/>
  <c r="K64" i="11"/>
  <c r="S63" i="11"/>
  <c r="N63" i="11"/>
  <c r="R63" i="11" s="1"/>
  <c r="K63" i="11"/>
  <c r="S62" i="11"/>
  <c r="N62" i="11"/>
  <c r="R62" i="11" s="1"/>
  <c r="K62" i="11"/>
  <c r="S61" i="11"/>
  <c r="N61" i="11"/>
  <c r="R61" i="11" s="1"/>
  <c r="K61" i="11"/>
  <c r="S60" i="11"/>
  <c r="N60" i="11"/>
  <c r="R60" i="11" s="1"/>
  <c r="K60" i="11"/>
  <c r="S59" i="11"/>
  <c r="N59" i="11"/>
  <c r="R59" i="11" s="1"/>
  <c r="K59" i="11"/>
  <c r="S58" i="11"/>
  <c r="N58" i="11"/>
  <c r="R58" i="11" s="1"/>
  <c r="K58" i="11"/>
  <c r="S57" i="11"/>
  <c r="N57" i="11"/>
  <c r="R57" i="11" s="1"/>
  <c r="K57" i="11"/>
  <c r="S56" i="11"/>
  <c r="N56" i="11"/>
  <c r="R56" i="11" s="1"/>
  <c r="K56" i="11"/>
  <c r="S55" i="11"/>
  <c r="N55" i="11"/>
  <c r="R55" i="11" s="1"/>
  <c r="K55" i="11"/>
  <c r="S54" i="11"/>
  <c r="N54" i="11"/>
  <c r="R54" i="11" s="1"/>
  <c r="K54" i="11"/>
  <c r="S53" i="11"/>
  <c r="N53" i="11"/>
  <c r="R53" i="11" s="1"/>
  <c r="K53" i="11"/>
  <c r="S52" i="11"/>
  <c r="N52" i="11"/>
  <c r="R52" i="11" s="1"/>
  <c r="K52" i="11"/>
  <c r="S51" i="11"/>
  <c r="N51" i="11"/>
  <c r="R51" i="11" s="1"/>
  <c r="K51" i="11"/>
  <c r="S50" i="11"/>
  <c r="N50" i="11"/>
  <c r="R50" i="11" s="1"/>
  <c r="K50" i="11"/>
  <c r="S49" i="11"/>
  <c r="N49" i="11"/>
  <c r="R49" i="11" s="1"/>
  <c r="K49" i="11"/>
  <c r="S48" i="11"/>
  <c r="N48" i="11"/>
  <c r="R48" i="11" s="1"/>
  <c r="K48" i="11"/>
  <c r="S47" i="11"/>
  <c r="N47" i="11"/>
  <c r="R47" i="11" s="1"/>
  <c r="K47" i="11"/>
  <c r="S46" i="11"/>
  <c r="N46" i="11"/>
  <c r="R46" i="11" s="1"/>
  <c r="K46" i="11"/>
  <c r="S45" i="11"/>
  <c r="N45" i="11"/>
  <c r="R45" i="11" s="1"/>
  <c r="K45" i="11"/>
  <c r="S44" i="11"/>
  <c r="N44" i="11"/>
  <c r="R44" i="11" s="1"/>
  <c r="K44" i="11"/>
  <c r="S43" i="11"/>
  <c r="N43" i="11"/>
  <c r="R43" i="11" s="1"/>
  <c r="K43" i="11"/>
  <c r="S42" i="11"/>
  <c r="N42" i="11"/>
  <c r="R42" i="11" s="1"/>
  <c r="K42" i="11"/>
  <c r="S41" i="11"/>
  <c r="N41" i="11"/>
  <c r="R41" i="11" s="1"/>
  <c r="K41" i="11"/>
  <c r="S40" i="11"/>
  <c r="N40" i="11"/>
  <c r="R40" i="11" s="1"/>
  <c r="K40" i="11"/>
  <c r="S39" i="11"/>
  <c r="N39" i="11"/>
  <c r="R39" i="11" s="1"/>
  <c r="K39" i="11"/>
  <c r="S38" i="11"/>
  <c r="N38" i="11"/>
  <c r="R38" i="11" s="1"/>
  <c r="K38" i="11"/>
  <c r="S37" i="11"/>
  <c r="N37" i="11"/>
  <c r="R37" i="11" s="1"/>
  <c r="K37" i="11"/>
  <c r="S36" i="11"/>
  <c r="N36" i="11"/>
  <c r="R36" i="11" s="1"/>
  <c r="K36" i="11"/>
  <c r="S35" i="11"/>
  <c r="N35" i="11"/>
  <c r="R35" i="11" s="1"/>
  <c r="K35" i="11"/>
  <c r="S34" i="11"/>
  <c r="N34" i="11"/>
  <c r="R34" i="11" s="1"/>
  <c r="K34" i="11"/>
  <c r="S33" i="11"/>
  <c r="N33" i="11"/>
  <c r="R33" i="11" s="1"/>
  <c r="K33" i="11"/>
  <c r="S32" i="11"/>
  <c r="N32" i="11"/>
  <c r="R32" i="11" s="1"/>
  <c r="K32" i="11"/>
  <c r="S31" i="11"/>
  <c r="N31" i="11"/>
  <c r="R31" i="11" s="1"/>
  <c r="K31" i="11"/>
  <c r="S27" i="11"/>
  <c r="N27" i="11"/>
  <c r="R27" i="11" s="1"/>
  <c r="K27" i="11"/>
  <c r="S25" i="11"/>
  <c r="N25" i="11"/>
  <c r="R25" i="11" s="1"/>
  <c r="K25" i="11"/>
  <c r="R22" i="11"/>
  <c r="N22" i="11"/>
  <c r="K22" i="11"/>
  <c r="S21" i="11"/>
  <c r="S20" i="11"/>
  <c r="N17" i="11"/>
  <c r="R17" i="11" s="1"/>
  <c r="K17" i="11"/>
  <c r="S15" i="11"/>
  <c r="N13" i="11"/>
  <c r="R13" i="11" s="1"/>
  <c r="K13" i="11"/>
  <c r="S158" i="10" l="1"/>
  <c r="N158" i="10"/>
  <c r="R158" i="10" s="1"/>
  <c r="K158" i="10"/>
  <c r="S157" i="10"/>
  <c r="N157" i="10"/>
  <c r="R157" i="10" s="1"/>
  <c r="K157" i="10"/>
  <c r="S156" i="10"/>
  <c r="N156" i="10"/>
  <c r="R156" i="10" s="1"/>
  <c r="K156" i="10"/>
  <c r="S155" i="10"/>
  <c r="N155" i="10"/>
  <c r="R155" i="10" s="1"/>
  <c r="K155" i="10"/>
  <c r="S154" i="10"/>
  <c r="N154" i="10"/>
  <c r="R154" i="10" s="1"/>
  <c r="K154" i="10"/>
  <c r="S153" i="10"/>
  <c r="N153" i="10"/>
  <c r="R153" i="10" s="1"/>
  <c r="K153" i="10"/>
  <c r="S152" i="10"/>
  <c r="N152" i="10"/>
  <c r="R152" i="10" s="1"/>
  <c r="K152" i="10"/>
  <c r="S151" i="10"/>
  <c r="N151" i="10"/>
  <c r="R151" i="10" s="1"/>
  <c r="K151" i="10"/>
  <c r="S150" i="10"/>
  <c r="N150" i="10"/>
  <c r="R150" i="10" s="1"/>
  <c r="K150" i="10"/>
  <c r="S149" i="10"/>
  <c r="N149" i="10"/>
  <c r="R149" i="10" s="1"/>
  <c r="K149" i="10"/>
  <c r="S148" i="10"/>
  <c r="N148" i="10"/>
  <c r="R148" i="10" s="1"/>
  <c r="K148" i="10"/>
  <c r="S147" i="10"/>
  <c r="N147" i="10"/>
  <c r="R147" i="10" s="1"/>
  <c r="K147" i="10"/>
  <c r="S146" i="10"/>
  <c r="N146" i="10"/>
  <c r="R146" i="10" s="1"/>
  <c r="K146" i="10"/>
  <c r="S145" i="10"/>
  <c r="N145" i="10"/>
  <c r="R145" i="10" s="1"/>
  <c r="K145" i="10"/>
  <c r="S144" i="10"/>
  <c r="N144" i="10"/>
  <c r="R144" i="10" s="1"/>
  <c r="K144" i="10"/>
  <c r="S143" i="10"/>
  <c r="N143" i="10"/>
  <c r="R143" i="10" s="1"/>
  <c r="K143" i="10"/>
  <c r="S142" i="10"/>
  <c r="N142" i="10"/>
  <c r="R142" i="10" s="1"/>
  <c r="K142" i="10"/>
  <c r="S141" i="10"/>
  <c r="N141" i="10"/>
  <c r="R141" i="10" s="1"/>
  <c r="K141" i="10"/>
  <c r="S140" i="10"/>
  <c r="N140" i="10"/>
  <c r="R140" i="10" s="1"/>
  <c r="K140" i="10"/>
  <c r="S139" i="10"/>
  <c r="N139" i="10"/>
  <c r="R139" i="10" s="1"/>
  <c r="K139" i="10"/>
  <c r="S138" i="10"/>
  <c r="N138" i="10"/>
  <c r="R138" i="10" s="1"/>
  <c r="K138" i="10"/>
  <c r="S137" i="10"/>
  <c r="N137" i="10"/>
  <c r="R137" i="10" s="1"/>
  <c r="K137" i="10"/>
  <c r="S136" i="10"/>
  <c r="N136" i="10"/>
  <c r="R136" i="10" s="1"/>
  <c r="K136" i="10"/>
  <c r="S135" i="10"/>
  <c r="N135" i="10"/>
  <c r="R135" i="10" s="1"/>
  <c r="K135" i="10"/>
  <c r="S134" i="10"/>
  <c r="N134" i="10"/>
  <c r="R134" i="10" s="1"/>
  <c r="K134" i="10"/>
  <c r="S133" i="10"/>
  <c r="N133" i="10"/>
  <c r="R133" i="10" s="1"/>
  <c r="K133" i="10"/>
  <c r="S132" i="10"/>
  <c r="N132" i="10"/>
  <c r="R132" i="10" s="1"/>
  <c r="K132" i="10"/>
  <c r="S131" i="10"/>
  <c r="N131" i="10"/>
  <c r="R131" i="10" s="1"/>
  <c r="K131" i="10"/>
  <c r="S130" i="10"/>
  <c r="N130" i="10"/>
  <c r="R130" i="10" s="1"/>
  <c r="K130" i="10"/>
  <c r="S129" i="10"/>
  <c r="N129" i="10"/>
  <c r="R129" i="10" s="1"/>
  <c r="K129" i="10"/>
  <c r="S128" i="10"/>
  <c r="N128" i="10"/>
  <c r="R128" i="10" s="1"/>
  <c r="K128" i="10"/>
  <c r="S127" i="10"/>
  <c r="N127" i="10"/>
  <c r="R127" i="10" s="1"/>
  <c r="K127" i="10"/>
  <c r="S126" i="10"/>
  <c r="N126" i="10"/>
  <c r="R126" i="10" s="1"/>
  <c r="K126" i="10"/>
  <c r="S125" i="10"/>
  <c r="N125" i="10"/>
  <c r="R125" i="10" s="1"/>
  <c r="K125" i="10"/>
  <c r="S124" i="10"/>
  <c r="N124" i="10"/>
  <c r="R124" i="10" s="1"/>
  <c r="K124" i="10"/>
  <c r="S123" i="10"/>
  <c r="N123" i="10"/>
  <c r="R123" i="10" s="1"/>
  <c r="K123" i="10"/>
  <c r="S122" i="10"/>
  <c r="N122" i="10"/>
  <c r="R122" i="10" s="1"/>
  <c r="K122" i="10"/>
  <c r="S121" i="10"/>
  <c r="N121" i="10"/>
  <c r="R121" i="10" s="1"/>
  <c r="K121" i="10"/>
  <c r="S120" i="10"/>
  <c r="N120" i="10"/>
  <c r="R120" i="10" s="1"/>
  <c r="K120" i="10"/>
  <c r="S119" i="10"/>
  <c r="N119" i="10"/>
  <c r="R119" i="10" s="1"/>
  <c r="K119" i="10"/>
  <c r="S118" i="10"/>
  <c r="N118" i="10"/>
  <c r="R118" i="10" s="1"/>
  <c r="K118" i="10"/>
  <c r="S117" i="10"/>
  <c r="N117" i="10"/>
  <c r="R117" i="10" s="1"/>
  <c r="K117" i="10"/>
  <c r="S116" i="10"/>
  <c r="N116" i="10"/>
  <c r="R116" i="10" s="1"/>
  <c r="K116" i="10"/>
  <c r="S115" i="10"/>
  <c r="N115" i="10"/>
  <c r="R115" i="10" s="1"/>
  <c r="K115" i="10"/>
  <c r="S114" i="10"/>
  <c r="N114" i="10"/>
  <c r="R114" i="10" s="1"/>
  <c r="K114" i="10"/>
  <c r="S113" i="10"/>
  <c r="N113" i="10"/>
  <c r="R113" i="10" s="1"/>
  <c r="K113" i="10"/>
  <c r="S112" i="10"/>
  <c r="N112" i="10"/>
  <c r="R112" i="10" s="1"/>
  <c r="K112" i="10"/>
  <c r="S111" i="10"/>
  <c r="N111" i="10"/>
  <c r="R111" i="10" s="1"/>
  <c r="K111" i="10"/>
  <c r="S110" i="10"/>
  <c r="N110" i="10"/>
  <c r="R110" i="10" s="1"/>
  <c r="K110" i="10"/>
  <c r="S109" i="10"/>
  <c r="N109" i="10"/>
  <c r="R109" i="10" s="1"/>
  <c r="K109" i="10"/>
  <c r="S108" i="10"/>
  <c r="N108" i="10"/>
  <c r="R108" i="10" s="1"/>
  <c r="K108" i="10"/>
  <c r="S107" i="10"/>
  <c r="N107" i="10"/>
  <c r="R107" i="10" s="1"/>
  <c r="K107" i="10"/>
  <c r="S106" i="10"/>
  <c r="N106" i="10"/>
  <c r="R106" i="10" s="1"/>
  <c r="K106" i="10"/>
  <c r="S105" i="10"/>
  <c r="N105" i="10"/>
  <c r="R105" i="10" s="1"/>
  <c r="K105" i="10"/>
  <c r="S104" i="10"/>
  <c r="N104" i="10"/>
  <c r="R104" i="10" s="1"/>
  <c r="K104" i="10"/>
  <c r="S103" i="10"/>
  <c r="N103" i="10"/>
  <c r="R103" i="10" s="1"/>
  <c r="K103" i="10"/>
  <c r="S102" i="10"/>
  <c r="N102" i="10"/>
  <c r="R102" i="10" s="1"/>
  <c r="K102" i="10"/>
  <c r="S101" i="10"/>
  <c r="N101" i="10"/>
  <c r="R101" i="10" s="1"/>
  <c r="K101" i="10"/>
  <c r="S100" i="10"/>
  <c r="N100" i="10"/>
  <c r="R100" i="10" s="1"/>
  <c r="K100" i="10"/>
  <c r="S99" i="10"/>
  <c r="N99" i="10"/>
  <c r="R99" i="10" s="1"/>
  <c r="K99" i="10"/>
  <c r="S98" i="10"/>
  <c r="N98" i="10"/>
  <c r="R98" i="10" s="1"/>
  <c r="K98" i="10"/>
  <c r="S97" i="10"/>
  <c r="N97" i="10"/>
  <c r="R97" i="10" s="1"/>
  <c r="K97" i="10"/>
  <c r="S96" i="10"/>
  <c r="N96" i="10"/>
  <c r="R96" i="10" s="1"/>
  <c r="K96" i="10"/>
  <c r="S95" i="10"/>
  <c r="N95" i="10"/>
  <c r="R95" i="10" s="1"/>
  <c r="K95" i="10"/>
  <c r="S94" i="10"/>
  <c r="N94" i="10"/>
  <c r="R94" i="10" s="1"/>
  <c r="K94" i="10"/>
  <c r="S93" i="10"/>
  <c r="N93" i="10"/>
  <c r="R93" i="10" s="1"/>
  <c r="K93" i="10"/>
  <c r="S92" i="10"/>
  <c r="N92" i="10"/>
  <c r="R92" i="10" s="1"/>
  <c r="K92" i="10"/>
  <c r="S91" i="10"/>
  <c r="N91" i="10"/>
  <c r="R91" i="10" s="1"/>
  <c r="K91" i="10"/>
  <c r="S90" i="10"/>
  <c r="N90" i="10"/>
  <c r="R90" i="10" s="1"/>
  <c r="K90" i="10"/>
  <c r="S89" i="10"/>
  <c r="N89" i="10"/>
  <c r="R89" i="10" s="1"/>
  <c r="K89" i="10"/>
  <c r="S88" i="10"/>
  <c r="N88" i="10"/>
  <c r="R88" i="10" s="1"/>
  <c r="K88" i="10"/>
  <c r="S87" i="10"/>
  <c r="N87" i="10"/>
  <c r="R87" i="10" s="1"/>
  <c r="K87" i="10"/>
  <c r="S86" i="10"/>
  <c r="N86" i="10"/>
  <c r="R86" i="10" s="1"/>
  <c r="K86" i="10"/>
  <c r="S85" i="10"/>
  <c r="N85" i="10"/>
  <c r="R85" i="10" s="1"/>
  <c r="K85" i="10"/>
  <c r="S84" i="10"/>
  <c r="N84" i="10"/>
  <c r="R84" i="10" s="1"/>
  <c r="K84" i="10"/>
  <c r="S83" i="10"/>
  <c r="N83" i="10"/>
  <c r="R83" i="10" s="1"/>
  <c r="K83" i="10"/>
  <c r="S82" i="10"/>
  <c r="N82" i="10"/>
  <c r="R82" i="10" s="1"/>
  <c r="K82" i="10"/>
  <c r="S81" i="10"/>
  <c r="N81" i="10"/>
  <c r="R81" i="10" s="1"/>
  <c r="K81" i="10"/>
  <c r="S80" i="10"/>
  <c r="N80" i="10"/>
  <c r="R80" i="10" s="1"/>
  <c r="K80" i="10"/>
  <c r="S79" i="10"/>
  <c r="N79" i="10"/>
  <c r="R79" i="10" s="1"/>
  <c r="K79" i="10"/>
  <c r="S78" i="10"/>
  <c r="N78" i="10"/>
  <c r="R78" i="10" s="1"/>
  <c r="K78" i="10"/>
  <c r="S77" i="10"/>
  <c r="N77" i="10"/>
  <c r="R77" i="10" s="1"/>
  <c r="K77" i="10"/>
  <c r="S76" i="10"/>
  <c r="N76" i="10"/>
  <c r="R76" i="10" s="1"/>
  <c r="K76" i="10"/>
  <c r="S75" i="10"/>
  <c r="N75" i="10"/>
  <c r="R75" i="10" s="1"/>
  <c r="K75" i="10"/>
  <c r="S74" i="10"/>
  <c r="N74" i="10"/>
  <c r="R74" i="10" s="1"/>
  <c r="K74" i="10"/>
  <c r="S73" i="10"/>
  <c r="R73" i="10"/>
  <c r="N73" i="10"/>
  <c r="K73" i="10"/>
  <c r="S72" i="10"/>
  <c r="R72" i="10"/>
  <c r="N72" i="10"/>
  <c r="K72" i="10"/>
  <c r="S71" i="10"/>
  <c r="R71" i="10"/>
  <c r="N71" i="10"/>
  <c r="K71" i="10"/>
  <c r="S70" i="10"/>
  <c r="R70" i="10"/>
  <c r="N70" i="10"/>
  <c r="K70" i="10"/>
  <c r="S69" i="10"/>
  <c r="R69" i="10"/>
  <c r="N69" i="10"/>
  <c r="K69" i="10"/>
  <c r="S68" i="10"/>
  <c r="R68" i="10"/>
  <c r="N68" i="10"/>
  <c r="K68" i="10"/>
  <c r="S67" i="10"/>
  <c r="R67" i="10"/>
  <c r="N67" i="10"/>
  <c r="K67" i="10"/>
  <c r="S66" i="10"/>
  <c r="R66" i="10"/>
  <c r="N66" i="10"/>
  <c r="K66" i="10"/>
  <c r="S65" i="10"/>
  <c r="R65" i="10"/>
  <c r="N65" i="10"/>
  <c r="K65" i="10"/>
  <c r="S64" i="10"/>
  <c r="R64" i="10"/>
  <c r="N64" i="10"/>
  <c r="K64" i="10"/>
  <c r="S63" i="10"/>
  <c r="R63" i="10"/>
  <c r="N63" i="10"/>
  <c r="K63" i="10"/>
  <c r="S62" i="10"/>
  <c r="R62" i="10"/>
  <c r="N62" i="10"/>
  <c r="K62" i="10"/>
  <c r="S61" i="10"/>
  <c r="R61" i="10"/>
  <c r="N61" i="10"/>
  <c r="K61" i="10"/>
  <c r="S60" i="10"/>
  <c r="R60" i="10"/>
  <c r="N60" i="10"/>
  <c r="K60" i="10"/>
  <c r="S59" i="10"/>
  <c r="R59" i="10"/>
  <c r="N59" i="10"/>
  <c r="K59" i="10"/>
  <c r="S58" i="10"/>
  <c r="R58" i="10"/>
  <c r="N58" i="10"/>
  <c r="K58" i="10"/>
  <c r="S57" i="10"/>
  <c r="R57" i="10"/>
  <c r="N57" i="10"/>
  <c r="K57" i="10"/>
  <c r="S56" i="10"/>
  <c r="R56" i="10"/>
  <c r="N56" i="10"/>
  <c r="K56" i="10"/>
  <c r="S55" i="10"/>
  <c r="R55" i="10"/>
  <c r="N55" i="10"/>
  <c r="K55" i="10"/>
  <c r="S54" i="10"/>
  <c r="R54" i="10"/>
  <c r="N54" i="10"/>
  <c r="K54" i="10"/>
  <c r="S53" i="10"/>
  <c r="R53" i="10"/>
  <c r="N53" i="10"/>
  <c r="K53" i="10"/>
  <c r="S52" i="10"/>
  <c r="R52" i="10"/>
  <c r="N52" i="10"/>
  <c r="K52" i="10"/>
  <c r="S51" i="10"/>
  <c r="R51" i="10"/>
  <c r="N51" i="10"/>
  <c r="K51" i="10"/>
  <c r="S50" i="10"/>
  <c r="R50" i="10"/>
  <c r="N50" i="10"/>
  <c r="K50" i="10"/>
  <c r="S49" i="10"/>
  <c r="R49" i="10"/>
  <c r="N49" i="10"/>
  <c r="K49" i="10"/>
  <c r="S48" i="10"/>
  <c r="R48" i="10"/>
  <c r="N48" i="10"/>
  <c r="K48" i="10"/>
  <c r="S47" i="10"/>
  <c r="R47" i="10"/>
  <c r="N47" i="10"/>
  <c r="K47" i="10"/>
  <c r="S46" i="10"/>
  <c r="R46" i="10"/>
  <c r="N46" i="10"/>
  <c r="K46" i="10"/>
  <c r="S45" i="10"/>
  <c r="R45" i="10"/>
  <c r="N45" i="10"/>
  <c r="K45" i="10"/>
  <c r="S44" i="10"/>
  <c r="R44" i="10"/>
  <c r="N44" i="10"/>
  <c r="K44" i="10"/>
  <c r="S43" i="10"/>
  <c r="R43" i="10"/>
  <c r="N43" i="10"/>
  <c r="K43" i="10"/>
  <c r="S42" i="10"/>
  <c r="R42" i="10"/>
  <c r="N42" i="10"/>
  <c r="K42" i="10"/>
  <c r="S41" i="10"/>
  <c r="R41" i="10"/>
  <c r="N41" i="10"/>
  <c r="K41" i="10"/>
  <c r="S40" i="10"/>
  <c r="R40" i="10"/>
  <c r="N40" i="10"/>
  <c r="K40" i="10"/>
  <c r="S39" i="10"/>
  <c r="R39" i="10"/>
  <c r="N39" i="10"/>
  <c r="K39" i="10"/>
  <c r="S38" i="10"/>
  <c r="R38" i="10"/>
  <c r="N38" i="10"/>
  <c r="K38" i="10"/>
  <c r="S37" i="10"/>
  <c r="R37" i="10"/>
  <c r="N37" i="10"/>
  <c r="K37" i="10"/>
  <c r="S36" i="10"/>
  <c r="R36" i="10"/>
  <c r="N36" i="10"/>
  <c r="K36" i="10"/>
  <c r="S35" i="10"/>
  <c r="R35" i="10"/>
  <c r="N35" i="10"/>
  <c r="K35" i="10"/>
  <c r="S34" i="10"/>
  <c r="R34" i="10"/>
  <c r="N34" i="10"/>
  <c r="K34" i="10"/>
  <c r="S33" i="10"/>
  <c r="R33" i="10"/>
  <c r="N33" i="10"/>
  <c r="K33" i="10"/>
  <c r="S32" i="10"/>
  <c r="R32" i="10"/>
  <c r="N32" i="10"/>
  <c r="K32" i="10"/>
  <c r="S31" i="10"/>
  <c r="R31" i="10"/>
  <c r="N31" i="10"/>
  <c r="K31" i="10"/>
  <c r="S30" i="10"/>
  <c r="R30" i="10"/>
  <c r="N30" i="10"/>
  <c r="K30" i="10"/>
  <c r="S29" i="10"/>
  <c r="R29" i="10"/>
  <c r="N29" i="10"/>
  <c r="K29" i="10"/>
  <c r="S28" i="10"/>
  <c r="R28" i="10"/>
  <c r="N28" i="10"/>
  <c r="K28" i="10"/>
  <c r="S27" i="10"/>
  <c r="R27" i="10"/>
  <c r="N27" i="10"/>
  <c r="K27" i="10"/>
  <c r="S26" i="10"/>
  <c r="R26" i="10"/>
  <c r="N26" i="10"/>
  <c r="K26" i="10"/>
  <c r="S25" i="10"/>
  <c r="R25" i="10"/>
  <c r="N25" i="10"/>
  <c r="K25" i="10"/>
  <c r="S24" i="10"/>
  <c r="R24" i="10"/>
  <c r="N24" i="10"/>
  <c r="K24" i="10"/>
  <c r="S23" i="10"/>
  <c r="R23" i="10"/>
  <c r="N23" i="10"/>
  <c r="K23" i="10"/>
  <c r="S22" i="10"/>
  <c r="R22" i="10"/>
  <c r="N22" i="10"/>
  <c r="K22" i="10"/>
  <c r="S21" i="10"/>
  <c r="R21" i="10"/>
  <c r="N21" i="10"/>
  <c r="K21" i="10"/>
  <c r="S20" i="10"/>
  <c r="R20" i="10"/>
  <c r="N20" i="10"/>
  <c r="K20" i="10"/>
  <c r="S19" i="10"/>
  <c r="R19" i="10"/>
  <c r="N19" i="10"/>
  <c r="K19" i="10"/>
  <c r="S18" i="10"/>
  <c r="R18" i="10"/>
  <c r="N18" i="10"/>
  <c r="K18" i="10"/>
  <c r="S17" i="10"/>
  <c r="R17" i="10"/>
  <c r="N17" i="10"/>
  <c r="K17" i="10"/>
  <c r="S16" i="10"/>
  <c r="R16" i="10"/>
  <c r="N16" i="10"/>
  <c r="K16" i="10"/>
  <c r="R13" i="10"/>
  <c r="N13" i="10"/>
  <c r="K13" i="10"/>
  <c r="S164" i="9" l="1"/>
  <c r="N164" i="9"/>
  <c r="R164" i="9" s="1"/>
  <c r="K164" i="9"/>
  <c r="S163" i="9"/>
  <c r="N163" i="9"/>
  <c r="R163" i="9" s="1"/>
  <c r="K163" i="9"/>
  <c r="S162" i="9"/>
  <c r="N162" i="9"/>
  <c r="R162" i="9" s="1"/>
  <c r="K162" i="9"/>
  <c r="S161" i="9"/>
  <c r="N161" i="9"/>
  <c r="R161" i="9" s="1"/>
  <c r="K161" i="9"/>
  <c r="S160" i="9"/>
  <c r="N160" i="9"/>
  <c r="R160" i="9" s="1"/>
  <c r="K160" i="9"/>
  <c r="S159" i="9"/>
  <c r="N159" i="9"/>
  <c r="R159" i="9" s="1"/>
  <c r="K159" i="9"/>
  <c r="S158" i="9"/>
  <c r="N158" i="9"/>
  <c r="R158" i="9" s="1"/>
  <c r="K158" i="9"/>
  <c r="S157" i="9"/>
  <c r="N157" i="9"/>
  <c r="R157" i="9" s="1"/>
  <c r="K157" i="9"/>
  <c r="S156" i="9"/>
  <c r="N156" i="9"/>
  <c r="R156" i="9" s="1"/>
  <c r="K156" i="9"/>
  <c r="S155" i="9"/>
  <c r="N155" i="9"/>
  <c r="R155" i="9" s="1"/>
  <c r="K155" i="9"/>
  <c r="S154" i="9"/>
  <c r="N154" i="9"/>
  <c r="R154" i="9" s="1"/>
  <c r="K154" i="9"/>
  <c r="S153" i="9"/>
  <c r="N153" i="9"/>
  <c r="R153" i="9" s="1"/>
  <c r="K153" i="9"/>
  <c r="S152" i="9"/>
  <c r="N152" i="9"/>
  <c r="R152" i="9" s="1"/>
  <c r="K152" i="9"/>
  <c r="S151" i="9"/>
  <c r="N151" i="9"/>
  <c r="R151" i="9" s="1"/>
  <c r="K151" i="9"/>
  <c r="S150" i="9"/>
  <c r="N150" i="9"/>
  <c r="R150" i="9" s="1"/>
  <c r="K150" i="9"/>
  <c r="S149" i="9"/>
  <c r="N149" i="9"/>
  <c r="R149" i="9" s="1"/>
  <c r="K149" i="9"/>
  <c r="S148" i="9"/>
  <c r="N148" i="9"/>
  <c r="R148" i="9" s="1"/>
  <c r="K148" i="9"/>
  <c r="S147" i="9"/>
  <c r="N147" i="9"/>
  <c r="R147" i="9" s="1"/>
  <c r="K147" i="9"/>
  <c r="S146" i="9"/>
  <c r="N146" i="9"/>
  <c r="R146" i="9" s="1"/>
  <c r="K146" i="9"/>
  <c r="S145" i="9"/>
  <c r="N145" i="9"/>
  <c r="R145" i="9" s="1"/>
  <c r="K145" i="9"/>
  <c r="S144" i="9"/>
  <c r="N144" i="9"/>
  <c r="R144" i="9" s="1"/>
  <c r="K144" i="9"/>
  <c r="S143" i="9"/>
  <c r="N143" i="9"/>
  <c r="R143" i="9" s="1"/>
  <c r="K143" i="9"/>
  <c r="S142" i="9"/>
  <c r="N142" i="9"/>
  <c r="R142" i="9" s="1"/>
  <c r="K142" i="9"/>
  <c r="S141" i="9"/>
  <c r="N141" i="9"/>
  <c r="R141" i="9" s="1"/>
  <c r="K141" i="9"/>
  <c r="S140" i="9"/>
  <c r="N140" i="9"/>
  <c r="R140" i="9" s="1"/>
  <c r="K140" i="9"/>
  <c r="S139" i="9"/>
  <c r="N139" i="9"/>
  <c r="R139" i="9" s="1"/>
  <c r="K139" i="9"/>
  <c r="S138" i="9"/>
  <c r="N138" i="9"/>
  <c r="R138" i="9" s="1"/>
  <c r="K138" i="9"/>
  <c r="S137" i="9"/>
  <c r="N137" i="9"/>
  <c r="R137" i="9" s="1"/>
  <c r="K137" i="9"/>
  <c r="S136" i="9"/>
  <c r="N136" i="9"/>
  <c r="R136" i="9" s="1"/>
  <c r="K136" i="9"/>
  <c r="S135" i="9"/>
  <c r="N135" i="9"/>
  <c r="R135" i="9" s="1"/>
  <c r="K135" i="9"/>
  <c r="S134" i="9"/>
  <c r="N134" i="9"/>
  <c r="R134" i="9" s="1"/>
  <c r="K134" i="9"/>
  <c r="S133" i="9"/>
  <c r="N133" i="9"/>
  <c r="R133" i="9" s="1"/>
  <c r="K133" i="9"/>
  <c r="S132" i="9"/>
  <c r="N132" i="9"/>
  <c r="R132" i="9" s="1"/>
  <c r="K132" i="9"/>
  <c r="S131" i="9"/>
  <c r="N131" i="9"/>
  <c r="R131" i="9" s="1"/>
  <c r="K131" i="9"/>
  <c r="S130" i="9"/>
  <c r="N130" i="9"/>
  <c r="R130" i="9" s="1"/>
  <c r="K130" i="9"/>
  <c r="S129" i="9"/>
  <c r="N129" i="9"/>
  <c r="R129" i="9" s="1"/>
  <c r="K129" i="9"/>
  <c r="S128" i="9"/>
  <c r="N128" i="9"/>
  <c r="R128" i="9" s="1"/>
  <c r="K128" i="9"/>
  <c r="S127" i="9"/>
  <c r="N127" i="9"/>
  <c r="R127" i="9" s="1"/>
  <c r="K127" i="9"/>
  <c r="S126" i="9"/>
  <c r="N126" i="9"/>
  <c r="R126" i="9" s="1"/>
  <c r="K126" i="9"/>
  <c r="S125" i="9"/>
  <c r="N125" i="9"/>
  <c r="R125" i="9" s="1"/>
  <c r="K125" i="9"/>
  <c r="S124" i="9"/>
  <c r="N124" i="9"/>
  <c r="R124" i="9" s="1"/>
  <c r="K124" i="9"/>
  <c r="S123" i="9"/>
  <c r="N123" i="9"/>
  <c r="R123" i="9" s="1"/>
  <c r="K123" i="9"/>
  <c r="S122" i="9"/>
  <c r="N122" i="9"/>
  <c r="R122" i="9" s="1"/>
  <c r="K122" i="9"/>
  <c r="S121" i="9"/>
  <c r="N121" i="9"/>
  <c r="R121" i="9" s="1"/>
  <c r="K121" i="9"/>
  <c r="S120" i="9"/>
  <c r="N120" i="9"/>
  <c r="R120" i="9" s="1"/>
  <c r="K120" i="9"/>
  <c r="S119" i="9"/>
  <c r="N119" i="9"/>
  <c r="R119" i="9" s="1"/>
  <c r="K119" i="9"/>
  <c r="S118" i="9"/>
  <c r="N118" i="9"/>
  <c r="R118" i="9" s="1"/>
  <c r="K118" i="9"/>
  <c r="S117" i="9"/>
  <c r="N117" i="9"/>
  <c r="R117" i="9" s="1"/>
  <c r="K117" i="9"/>
  <c r="S116" i="9"/>
  <c r="N116" i="9"/>
  <c r="R116" i="9" s="1"/>
  <c r="K116" i="9"/>
  <c r="S115" i="9"/>
  <c r="N115" i="9"/>
  <c r="R115" i="9" s="1"/>
  <c r="K115" i="9"/>
  <c r="S114" i="9"/>
  <c r="N114" i="9"/>
  <c r="R114" i="9" s="1"/>
  <c r="K114" i="9"/>
  <c r="S113" i="9"/>
  <c r="N113" i="9"/>
  <c r="R113" i="9" s="1"/>
  <c r="K113" i="9"/>
  <c r="S112" i="9"/>
  <c r="N112" i="9"/>
  <c r="R112" i="9" s="1"/>
  <c r="K112" i="9"/>
  <c r="S111" i="9"/>
  <c r="N111" i="9"/>
  <c r="R111" i="9" s="1"/>
  <c r="K111" i="9"/>
  <c r="S110" i="9"/>
  <c r="N110" i="9"/>
  <c r="R110" i="9" s="1"/>
  <c r="K110" i="9"/>
  <c r="S109" i="9"/>
  <c r="N109" i="9"/>
  <c r="R109" i="9" s="1"/>
  <c r="K109" i="9"/>
  <c r="S108" i="9"/>
  <c r="N108" i="9"/>
  <c r="R108" i="9" s="1"/>
  <c r="K108" i="9"/>
  <c r="S107" i="9"/>
  <c r="N107" i="9"/>
  <c r="R107" i="9" s="1"/>
  <c r="K107" i="9"/>
  <c r="S106" i="9"/>
  <c r="N106" i="9"/>
  <c r="R106" i="9" s="1"/>
  <c r="K106" i="9"/>
  <c r="S105" i="9"/>
  <c r="N105" i="9"/>
  <c r="R105" i="9" s="1"/>
  <c r="K105" i="9"/>
  <c r="S104" i="9"/>
  <c r="N104" i="9"/>
  <c r="R104" i="9" s="1"/>
  <c r="K104" i="9"/>
  <c r="S103" i="9"/>
  <c r="N103" i="9"/>
  <c r="R103" i="9" s="1"/>
  <c r="K103" i="9"/>
  <c r="S102" i="9"/>
  <c r="N102" i="9"/>
  <c r="R102" i="9" s="1"/>
  <c r="K102" i="9"/>
  <c r="S101" i="9"/>
  <c r="N101" i="9"/>
  <c r="R101" i="9" s="1"/>
  <c r="K101" i="9"/>
  <c r="S100" i="9"/>
  <c r="N100" i="9"/>
  <c r="R100" i="9" s="1"/>
  <c r="K100" i="9"/>
  <c r="S99" i="9"/>
  <c r="N99" i="9"/>
  <c r="R99" i="9" s="1"/>
  <c r="K99" i="9"/>
  <c r="S98" i="9"/>
  <c r="N98" i="9"/>
  <c r="R98" i="9" s="1"/>
  <c r="K98" i="9"/>
  <c r="S97" i="9"/>
  <c r="N97" i="9"/>
  <c r="R97" i="9" s="1"/>
  <c r="K97" i="9"/>
  <c r="S96" i="9"/>
  <c r="N96" i="9"/>
  <c r="R96" i="9" s="1"/>
  <c r="K96" i="9"/>
  <c r="S95" i="9"/>
  <c r="N95" i="9"/>
  <c r="R95" i="9" s="1"/>
  <c r="K95" i="9"/>
  <c r="S94" i="9"/>
  <c r="N94" i="9"/>
  <c r="R94" i="9" s="1"/>
  <c r="K94" i="9"/>
  <c r="S93" i="9"/>
  <c r="N93" i="9"/>
  <c r="R93" i="9" s="1"/>
  <c r="K93" i="9"/>
  <c r="S92" i="9"/>
  <c r="N92" i="9"/>
  <c r="R92" i="9" s="1"/>
  <c r="K92" i="9"/>
  <c r="S91" i="9"/>
  <c r="N91" i="9"/>
  <c r="R91" i="9" s="1"/>
  <c r="K91" i="9"/>
  <c r="S90" i="9"/>
  <c r="N90" i="9"/>
  <c r="R90" i="9" s="1"/>
  <c r="K90" i="9"/>
  <c r="S89" i="9"/>
  <c r="N89" i="9"/>
  <c r="R89" i="9" s="1"/>
  <c r="K89" i="9"/>
  <c r="S88" i="9"/>
  <c r="N88" i="9"/>
  <c r="R88" i="9" s="1"/>
  <c r="K88" i="9"/>
  <c r="S87" i="9"/>
  <c r="N87" i="9"/>
  <c r="R87" i="9" s="1"/>
  <c r="K87" i="9"/>
  <c r="S86" i="9"/>
  <c r="N86" i="9"/>
  <c r="R86" i="9" s="1"/>
  <c r="K86" i="9"/>
  <c r="S85" i="9"/>
  <c r="N85" i="9"/>
  <c r="R85" i="9" s="1"/>
  <c r="K85" i="9"/>
  <c r="S84" i="9"/>
  <c r="N84" i="9"/>
  <c r="R84" i="9" s="1"/>
  <c r="K84" i="9"/>
  <c r="S83" i="9"/>
  <c r="N83" i="9"/>
  <c r="R83" i="9" s="1"/>
  <c r="K83" i="9"/>
  <c r="S82" i="9"/>
  <c r="N82" i="9"/>
  <c r="R82" i="9" s="1"/>
  <c r="K82" i="9"/>
  <c r="S81" i="9"/>
  <c r="N81" i="9"/>
  <c r="R81" i="9" s="1"/>
  <c r="K81" i="9"/>
  <c r="S80" i="9"/>
  <c r="N80" i="9"/>
  <c r="R80" i="9" s="1"/>
  <c r="K80" i="9"/>
  <c r="S79" i="9"/>
  <c r="R79" i="9"/>
  <c r="N79" i="9"/>
  <c r="K79" i="9"/>
  <c r="S78" i="9"/>
  <c r="R78" i="9"/>
  <c r="N78" i="9"/>
  <c r="K78" i="9"/>
  <c r="S77" i="9"/>
  <c r="R77" i="9"/>
  <c r="N77" i="9"/>
  <c r="K77" i="9"/>
  <c r="S76" i="9"/>
  <c r="R76" i="9"/>
  <c r="N76" i="9"/>
  <c r="K76" i="9"/>
  <c r="S75" i="9"/>
  <c r="R75" i="9"/>
  <c r="N75" i="9"/>
  <c r="K75" i="9"/>
  <c r="S74" i="9"/>
  <c r="R74" i="9"/>
  <c r="N74" i="9"/>
  <c r="K74" i="9"/>
  <c r="S73" i="9"/>
  <c r="R73" i="9"/>
  <c r="N73" i="9"/>
  <c r="K73" i="9"/>
  <c r="S72" i="9"/>
  <c r="R72" i="9"/>
  <c r="N72" i="9"/>
  <c r="K72" i="9"/>
  <c r="S71" i="9"/>
  <c r="R71" i="9"/>
  <c r="N71" i="9"/>
  <c r="K71" i="9"/>
  <c r="S70" i="9"/>
  <c r="R70" i="9"/>
  <c r="N70" i="9"/>
  <c r="K70" i="9"/>
  <c r="S69" i="9"/>
  <c r="R69" i="9"/>
  <c r="N69" i="9"/>
  <c r="K69" i="9"/>
  <c r="S68" i="9"/>
  <c r="R68" i="9"/>
  <c r="N68" i="9"/>
  <c r="K68" i="9"/>
  <c r="S67" i="9"/>
  <c r="R67" i="9"/>
  <c r="N67" i="9"/>
  <c r="K67" i="9"/>
  <c r="S66" i="9"/>
  <c r="R66" i="9"/>
  <c r="N66" i="9"/>
  <c r="K66" i="9"/>
  <c r="S65" i="9"/>
  <c r="R65" i="9"/>
  <c r="N65" i="9"/>
  <c r="K65" i="9"/>
  <c r="S64" i="9"/>
  <c r="R64" i="9"/>
  <c r="N64" i="9"/>
  <c r="K64" i="9"/>
  <c r="S63" i="9"/>
  <c r="R63" i="9"/>
  <c r="N63" i="9"/>
  <c r="K63" i="9"/>
  <c r="S62" i="9"/>
  <c r="R62" i="9"/>
  <c r="N62" i="9"/>
  <c r="K62" i="9"/>
  <c r="S61" i="9"/>
  <c r="R61" i="9"/>
  <c r="N61" i="9"/>
  <c r="K61" i="9"/>
  <c r="S60" i="9"/>
  <c r="R60" i="9"/>
  <c r="N60" i="9"/>
  <c r="K60" i="9"/>
  <c r="S59" i="9"/>
  <c r="R59" i="9"/>
  <c r="N59" i="9"/>
  <c r="K59" i="9"/>
  <c r="S58" i="9"/>
  <c r="R58" i="9"/>
  <c r="N58" i="9"/>
  <c r="K58" i="9"/>
  <c r="S57" i="9"/>
  <c r="R57" i="9"/>
  <c r="N57" i="9"/>
  <c r="K57" i="9"/>
  <c r="S56" i="9"/>
  <c r="R56" i="9"/>
  <c r="N56" i="9"/>
  <c r="K56" i="9"/>
  <c r="S55" i="9"/>
  <c r="R55" i="9"/>
  <c r="N55" i="9"/>
  <c r="K55" i="9"/>
  <c r="S54" i="9"/>
  <c r="R54" i="9"/>
  <c r="N54" i="9"/>
  <c r="K54" i="9"/>
  <c r="S53" i="9"/>
  <c r="R53" i="9"/>
  <c r="N53" i="9"/>
  <c r="K53" i="9"/>
  <c r="S52" i="9"/>
  <c r="R52" i="9"/>
  <c r="N52" i="9"/>
  <c r="K52" i="9"/>
  <c r="S51" i="9"/>
  <c r="R51" i="9"/>
  <c r="N51" i="9"/>
  <c r="K51" i="9"/>
  <c r="S50" i="9"/>
  <c r="R50" i="9"/>
  <c r="N50" i="9"/>
  <c r="K50" i="9"/>
  <c r="S49" i="9"/>
  <c r="R49" i="9"/>
  <c r="N49" i="9"/>
  <c r="K49" i="9"/>
  <c r="S48" i="9"/>
  <c r="R48" i="9"/>
  <c r="N48" i="9"/>
  <c r="K48" i="9"/>
  <c r="S47" i="9"/>
  <c r="R47" i="9"/>
  <c r="N47" i="9"/>
  <c r="K47" i="9"/>
  <c r="S46" i="9"/>
  <c r="R46" i="9"/>
  <c r="N46" i="9"/>
  <c r="K46" i="9"/>
  <c r="S45" i="9"/>
  <c r="R45" i="9"/>
  <c r="N45" i="9"/>
  <c r="K45" i="9"/>
  <c r="S44" i="9"/>
  <c r="R44" i="9"/>
  <c r="N44" i="9"/>
  <c r="K44" i="9"/>
  <c r="S43" i="9"/>
  <c r="R43" i="9"/>
  <c r="N43" i="9"/>
  <c r="K43" i="9"/>
  <c r="S42" i="9"/>
  <c r="R42" i="9"/>
  <c r="N42" i="9"/>
  <c r="K42" i="9"/>
  <c r="S41" i="9"/>
  <c r="R41" i="9"/>
  <c r="N41" i="9"/>
  <c r="K41" i="9"/>
  <c r="S40" i="9"/>
  <c r="R40" i="9"/>
  <c r="N40" i="9"/>
  <c r="K40" i="9"/>
  <c r="S39" i="9"/>
  <c r="R39" i="9"/>
  <c r="N39" i="9"/>
  <c r="K39" i="9"/>
  <c r="S38" i="9"/>
  <c r="R38" i="9"/>
  <c r="N38" i="9"/>
  <c r="K38" i="9"/>
  <c r="S37" i="9"/>
  <c r="R37" i="9"/>
  <c r="N37" i="9"/>
  <c r="K37" i="9"/>
  <c r="S36" i="9"/>
  <c r="R36" i="9"/>
  <c r="N36" i="9"/>
  <c r="K36" i="9"/>
  <c r="S35" i="9"/>
  <c r="R35" i="9"/>
  <c r="N35" i="9"/>
  <c r="K35" i="9"/>
  <c r="S34" i="9"/>
  <c r="R34" i="9"/>
  <c r="N34" i="9"/>
  <c r="K34" i="9"/>
  <c r="S33" i="9"/>
  <c r="R33" i="9"/>
  <c r="N33" i="9"/>
  <c r="K33" i="9"/>
  <c r="S32" i="9"/>
  <c r="R32" i="9"/>
  <c r="N32" i="9"/>
  <c r="K32" i="9"/>
  <c r="S31" i="9"/>
  <c r="R31" i="9"/>
  <c r="N31" i="9"/>
  <c r="K31" i="9"/>
  <c r="S30" i="9"/>
  <c r="R30" i="9"/>
  <c r="N30" i="9"/>
  <c r="K30" i="9"/>
  <c r="S29" i="9"/>
  <c r="R29" i="9"/>
  <c r="N29" i="9"/>
  <c r="K29" i="9"/>
  <c r="S28" i="9"/>
  <c r="R28" i="9"/>
  <c r="N28" i="9"/>
  <c r="K28" i="9"/>
  <c r="S27" i="9"/>
  <c r="R27" i="9"/>
  <c r="N27" i="9"/>
  <c r="K27" i="9"/>
  <c r="S26" i="9"/>
  <c r="R26" i="9"/>
  <c r="N26" i="9"/>
  <c r="K26" i="9"/>
  <c r="S25" i="9"/>
  <c r="R25" i="9"/>
  <c r="N25" i="9"/>
  <c r="K25" i="9"/>
  <c r="S24" i="9"/>
  <c r="R24" i="9"/>
  <c r="N24" i="9"/>
  <c r="K24" i="9"/>
  <c r="S23" i="9"/>
  <c r="R23" i="9"/>
  <c r="N23" i="9"/>
  <c r="K23" i="9"/>
  <c r="S22" i="9"/>
  <c r="R22" i="9"/>
  <c r="N22" i="9"/>
  <c r="K22" i="9"/>
  <c r="S20" i="9"/>
  <c r="N20" i="9"/>
  <c r="R20" i="9" s="1"/>
  <c r="K20" i="9"/>
  <c r="S18" i="9"/>
  <c r="N18" i="9"/>
  <c r="R18" i="9" s="1"/>
  <c r="K18" i="9"/>
  <c r="S13" i="9"/>
  <c r="N13" i="9"/>
  <c r="R13" i="9" s="1"/>
  <c r="K13" i="9"/>
  <c r="S152" i="8" l="1"/>
  <c r="N152" i="8"/>
  <c r="R152" i="8" s="1"/>
  <c r="K152" i="8"/>
  <c r="S151" i="8"/>
  <c r="N151" i="8"/>
  <c r="R151" i="8" s="1"/>
  <c r="K151" i="8"/>
  <c r="S150" i="8"/>
  <c r="N150" i="8"/>
  <c r="R150" i="8" s="1"/>
  <c r="K150" i="8"/>
  <c r="S149" i="8"/>
  <c r="N149" i="8"/>
  <c r="R149" i="8" s="1"/>
  <c r="K149" i="8"/>
  <c r="S148" i="8"/>
  <c r="N148" i="8"/>
  <c r="R148" i="8" s="1"/>
  <c r="K148" i="8"/>
  <c r="S147" i="8"/>
  <c r="N147" i="8"/>
  <c r="R147" i="8" s="1"/>
  <c r="K147" i="8"/>
  <c r="S146" i="8"/>
  <c r="N146" i="8"/>
  <c r="R146" i="8" s="1"/>
  <c r="K146" i="8"/>
  <c r="S145" i="8"/>
  <c r="N145" i="8"/>
  <c r="R145" i="8" s="1"/>
  <c r="K145" i="8"/>
  <c r="S144" i="8"/>
  <c r="N144" i="8"/>
  <c r="R144" i="8" s="1"/>
  <c r="K144" i="8"/>
  <c r="S143" i="8"/>
  <c r="N143" i="8"/>
  <c r="R143" i="8" s="1"/>
  <c r="K143" i="8"/>
  <c r="S142" i="8"/>
  <c r="N142" i="8"/>
  <c r="R142" i="8" s="1"/>
  <c r="K142" i="8"/>
  <c r="S141" i="8"/>
  <c r="N141" i="8"/>
  <c r="R141" i="8" s="1"/>
  <c r="K141" i="8"/>
  <c r="S140" i="8"/>
  <c r="N140" i="8"/>
  <c r="R140" i="8" s="1"/>
  <c r="K140" i="8"/>
  <c r="S139" i="8"/>
  <c r="N139" i="8"/>
  <c r="R139" i="8" s="1"/>
  <c r="K139" i="8"/>
  <c r="S138" i="8"/>
  <c r="N138" i="8"/>
  <c r="R138" i="8" s="1"/>
  <c r="K138" i="8"/>
  <c r="S137" i="8"/>
  <c r="N137" i="8"/>
  <c r="R137" i="8" s="1"/>
  <c r="K137" i="8"/>
  <c r="S136" i="8"/>
  <c r="N136" i="8"/>
  <c r="R136" i="8" s="1"/>
  <c r="K136" i="8"/>
  <c r="S135" i="8"/>
  <c r="N135" i="8"/>
  <c r="R135" i="8" s="1"/>
  <c r="K135" i="8"/>
  <c r="S134" i="8"/>
  <c r="N134" i="8"/>
  <c r="R134" i="8" s="1"/>
  <c r="K134" i="8"/>
  <c r="S133" i="8"/>
  <c r="N133" i="8"/>
  <c r="R133" i="8" s="1"/>
  <c r="K133" i="8"/>
  <c r="S132" i="8"/>
  <c r="N132" i="8"/>
  <c r="R132" i="8" s="1"/>
  <c r="K132" i="8"/>
  <c r="S131" i="8"/>
  <c r="N131" i="8"/>
  <c r="R131" i="8" s="1"/>
  <c r="K131" i="8"/>
  <c r="S130" i="8"/>
  <c r="N130" i="8"/>
  <c r="R130" i="8" s="1"/>
  <c r="K130" i="8"/>
  <c r="S129" i="8"/>
  <c r="N129" i="8"/>
  <c r="R129" i="8" s="1"/>
  <c r="K129" i="8"/>
  <c r="S128" i="8"/>
  <c r="N128" i="8"/>
  <c r="R128" i="8" s="1"/>
  <c r="K128" i="8"/>
  <c r="S127" i="8"/>
  <c r="N127" i="8"/>
  <c r="R127" i="8" s="1"/>
  <c r="K127" i="8"/>
  <c r="S126" i="8"/>
  <c r="N126" i="8"/>
  <c r="R126" i="8" s="1"/>
  <c r="K126" i="8"/>
  <c r="S125" i="8"/>
  <c r="N125" i="8"/>
  <c r="R125" i="8" s="1"/>
  <c r="K125" i="8"/>
  <c r="S124" i="8"/>
  <c r="N124" i="8"/>
  <c r="R124" i="8" s="1"/>
  <c r="K124" i="8"/>
  <c r="S123" i="8"/>
  <c r="N123" i="8"/>
  <c r="R123" i="8" s="1"/>
  <c r="K123" i="8"/>
  <c r="S122" i="8"/>
  <c r="N122" i="8"/>
  <c r="R122" i="8" s="1"/>
  <c r="K122" i="8"/>
  <c r="S121" i="8"/>
  <c r="N121" i="8"/>
  <c r="R121" i="8" s="1"/>
  <c r="K121" i="8"/>
  <c r="S120" i="8"/>
  <c r="N120" i="8"/>
  <c r="R120" i="8" s="1"/>
  <c r="K120" i="8"/>
  <c r="S119" i="8"/>
  <c r="N119" i="8"/>
  <c r="R119" i="8" s="1"/>
  <c r="K119" i="8"/>
  <c r="S118" i="8"/>
  <c r="N118" i="8"/>
  <c r="R118" i="8" s="1"/>
  <c r="K118" i="8"/>
  <c r="S117" i="8"/>
  <c r="N117" i="8"/>
  <c r="R117" i="8" s="1"/>
  <c r="K117" i="8"/>
  <c r="S116" i="8"/>
  <c r="N116" i="8"/>
  <c r="R116" i="8" s="1"/>
  <c r="K116" i="8"/>
  <c r="S115" i="8"/>
  <c r="N115" i="8"/>
  <c r="R115" i="8" s="1"/>
  <c r="K115" i="8"/>
  <c r="S114" i="8"/>
  <c r="N114" i="8"/>
  <c r="R114" i="8" s="1"/>
  <c r="K114" i="8"/>
  <c r="S113" i="8"/>
  <c r="N113" i="8"/>
  <c r="R113" i="8" s="1"/>
  <c r="K113" i="8"/>
  <c r="S112" i="8"/>
  <c r="N112" i="8"/>
  <c r="R112" i="8" s="1"/>
  <c r="K112" i="8"/>
  <c r="S111" i="8"/>
  <c r="N111" i="8"/>
  <c r="R111" i="8" s="1"/>
  <c r="K111" i="8"/>
  <c r="S110" i="8"/>
  <c r="N110" i="8"/>
  <c r="R110" i="8" s="1"/>
  <c r="K110" i="8"/>
  <c r="S109" i="8"/>
  <c r="N109" i="8"/>
  <c r="R109" i="8" s="1"/>
  <c r="K109" i="8"/>
  <c r="S108" i="8"/>
  <c r="N108" i="8"/>
  <c r="R108" i="8" s="1"/>
  <c r="K108" i="8"/>
  <c r="S107" i="8"/>
  <c r="N107" i="8"/>
  <c r="R107" i="8" s="1"/>
  <c r="K107" i="8"/>
  <c r="S106" i="8"/>
  <c r="N106" i="8"/>
  <c r="R106" i="8" s="1"/>
  <c r="K106" i="8"/>
  <c r="S105" i="8"/>
  <c r="N105" i="8"/>
  <c r="R105" i="8" s="1"/>
  <c r="K105" i="8"/>
  <c r="S104" i="8"/>
  <c r="N104" i="8"/>
  <c r="R104" i="8" s="1"/>
  <c r="K104" i="8"/>
  <c r="S103" i="8"/>
  <c r="N103" i="8"/>
  <c r="R103" i="8" s="1"/>
  <c r="K103" i="8"/>
  <c r="S102" i="8"/>
  <c r="N102" i="8"/>
  <c r="R102" i="8" s="1"/>
  <c r="K102" i="8"/>
  <c r="S101" i="8"/>
  <c r="N101" i="8"/>
  <c r="R101" i="8" s="1"/>
  <c r="K101" i="8"/>
  <c r="S100" i="8"/>
  <c r="N100" i="8"/>
  <c r="R100" i="8" s="1"/>
  <c r="K100" i="8"/>
  <c r="S99" i="8"/>
  <c r="N99" i="8"/>
  <c r="R99" i="8" s="1"/>
  <c r="K99" i="8"/>
  <c r="S98" i="8"/>
  <c r="N98" i="8"/>
  <c r="R98" i="8" s="1"/>
  <c r="K98" i="8"/>
  <c r="S97" i="8"/>
  <c r="N97" i="8"/>
  <c r="R97" i="8" s="1"/>
  <c r="K97" i="8"/>
  <c r="S96" i="8"/>
  <c r="N96" i="8"/>
  <c r="R96" i="8" s="1"/>
  <c r="K96" i="8"/>
  <c r="S95" i="8"/>
  <c r="N95" i="8"/>
  <c r="R95" i="8" s="1"/>
  <c r="K95" i="8"/>
  <c r="S94" i="8"/>
  <c r="N94" i="8"/>
  <c r="R94" i="8" s="1"/>
  <c r="K94" i="8"/>
  <c r="S93" i="8"/>
  <c r="N93" i="8"/>
  <c r="R93" i="8" s="1"/>
  <c r="K93" i="8"/>
  <c r="S92" i="8"/>
  <c r="N92" i="8"/>
  <c r="R92" i="8" s="1"/>
  <c r="K92" i="8"/>
  <c r="S91" i="8"/>
  <c r="N91" i="8"/>
  <c r="R91" i="8" s="1"/>
  <c r="K91" i="8"/>
  <c r="S90" i="8"/>
  <c r="N90" i="8"/>
  <c r="R90" i="8" s="1"/>
  <c r="K90" i="8"/>
  <c r="S89" i="8"/>
  <c r="N89" i="8"/>
  <c r="R89" i="8" s="1"/>
  <c r="K89" i="8"/>
  <c r="S88" i="8"/>
  <c r="N88" i="8"/>
  <c r="R88" i="8" s="1"/>
  <c r="K88" i="8"/>
  <c r="S87" i="8"/>
  <c r="N87" i="8"/>
  <c r="R87" i="8" s="1"/>
  <c r="K87" i="8"/>
  <c r="S86" i="8"/>
  <c r="N86" i="8"/>
  <c r="R86" i="8" s="1"/>
  <c r="K86" i="8"/>
  <c r="S85" i="8"/>
  <c r="N85" i="8"/>
  <c r="R85" i="8" s="1"/>
  <c r="K85" i="8"/>
  <c r="S84" i="8"/>
  <c r="N84" i="8"/>
  <c r="R84" i="8" s="1"/>
  <c r="K84" i="8"/>
  <c r="S83" i="8"/>
  <c r="N83" i="8"/>
  <c r="R83" i="8" s="1"/>
  <c r="K83" i="8"/>
  <c r="S82" i="8"/>
  <c r="N82" i="8"/>
  <c r="R82" i="8" s="1"/>
  <c r="K82" i="8"/>
  <c r="S81" i="8"/>
  <c r="N81" i="8"/>
  <c r="R81" i="8" s="1"/>
  <c r="K81" i="8"/>
  <c r="S80" i="8"/>
  <c r="N80" i="8"/>
  <c r="R80" i="8" s="1"/>
  <c r="K80" i="8"/>
  <c r="S79" i="8"/>
  <c r="N79" i="8"/>
  <c r="R79" i="8" s="1"/>
  <c r="K79" i="8"/>
  <c r="S78" i="8"/>
  <c r="N78" i="8"/>
  <c r="R78" i="8" s="1"/>
  <c r="K78" i="8"/>
  <c r="S77" i="8"/>
  <c r="N77" i="8"/>
  <c r="R77" i="8" s="1"/>
  <c r="K77" i="8"/>
  <c r="S76" i="8"/>
  <c r="N76" i="8"/>
  <c r="R76" i="8" s="1"/>
  <c r="K76" i="8"/>
  <c r="S75" i="8"/>
  <c r="N75" i="8"/>
  <c r="R75" i="8" s="1"/>
  <c r="K75" i="8"/>
  <c r="S74" i="8"/>
  <c r="N74" i="8"/>
  <c r="R74" i="8" s="1"/>
  <c r="K74" i="8"/>
  <c r="S73" i="8"/>
  <c r="N73" i="8"/>
  <c r="R73" i="8" s="1"/>
  <c r="K73" i="8"/>
  <c r="S72" i="8"/>
  <c r="N72" i="8"/>
  <c r="R72" i="8" s="1"/>
  <c r="K72" i="8"/>
  <c r="S71" i="8"/>
  <c r="N71" i="8"/>
  <c r="R71" i="8" s="1"/>
  <c r="K71" i="8"/>
  <c r="S70" i="8"/>
  <c r="N70" i="8"/>
  <c r="R70" i="8" s="1"/>
  <c r="K70" i="8"/>
  <c r="S69" i="8"/>
  <c r="N69" i="8"/>
  <c r="R69" i="8" s="1"/>
  <c r="K69" i="8"/>
  <c r="S68" i="8"/>
  <c r="N68" i="8"/>
  <c r="R68" i="8" s="1"/>
  <c r="K68" i="8"/>
  <c r="S67" i="8"/>
  <c r="N67" i="8"/>
  <c r="R67" i="8" s="1"/>
  <c r="K67" i="8"/>
  <c r="S66" i="8"/>
  <c r="N66" i="8"/>
  <c r="R66" i="8" s="1"/>
  <c r="K66" i="8"/>
  <c r="S65" i="8"/>
  <c r="N65" i="8"/>
  <c r="R65" i="8" s="1"/>
  <c r="K65" i="8"/>
  <c r="S64" i="8"/>
  <c r="N64" i="8"/>
  <c r="R64" i="8" s="1"/>
  <c r="K64" i="8"/>
  <c r="S63" i="8"/>
  <c r="N63" i="8"/>
  <c r="R63" i="8" s="1"/>
  <c r="K63" i="8"/>
  <c r="S62" i="8"/>
  <c r="N62" i="8"/>
  <c r="R62" i="8" s="1"/>
  <c r="K62" i="8"/>
  <c r="S61" i="8"/>
  <c r="N61" i="8"/>
  <c r="R61" i="8" s="1"/>
  <c r="K61" i="8"/>
  <c r="S60" i="8"/>
  <c r="N60" i="8"/>
  <c r="R60" i="8" s="1"/>
  <c r="K60" i="8"/>
  <c r="S59" i="8"/>
  <c r="N59" i="8"/>
  <c r="R59" i="8" s="1"/>
  <c r="K59" i="8"/>
  <c r="S58" i="8"/>
  <c r="N58" i="8"/>
  <c r="R58" i="8" s="1"/>
  <c r="K58" i="8"/>
  <c r="S57" i="8"/>
  <c r="N57" i="8"/>
  <c r="R57" i="8" s="1"/>
  <c r="K57" i="8"/>
  <c r="S56" i="8"/>
  <c r="N56" i="8"/>
  <c r="R56" i="8" s="1"/>
  <c r="K56" i="8"/>
  <c r="S55" i="8"/>
  <c r="N55" i="8"/>
  <c r="R55" i="8" s="1"/>
  <c r="K55" i="8"/>
  <c r="S54" i="8"/>
  <c r="N54" i="8"/>
  <c r="R54" i="8" s="1"/>
  <c r="K54" i="8"/>
  <c r="S53" i="8"/>
  <c r="N53" i="8"/>
  <c r="R53" i="8" s="1"/>
  <c r="K53" i="8"/>
  <c r="S52" i="8"/>
  <c r="N52" i="8"/>
  <c r="R52" i="8" s="1"/>
  <c r="K52" i="8"/>
  <c r="S51" i="8"/>
  <c r="N51" i="8"/>
  <c r="R51" i="8" s="1"/>
  <c r="K51" i="8"/>
  <c r="S50" i="8"/>
  <c r="N50" i="8"/>
  <c r="R50" i="8" s="1"/>
  <c r="K50" i="8"/>
  <c r="S49" i="8"/>
  <c r="N49" i="8"/>
  <c r="R49" i="8" s="1"/>
  <c r="K49" i="8"/>
  <c r="S48" i="8"/>
  <c r="N48" i="8"/>
  <c r="R48" i="8" s="1"/>
  <c r="K48" i="8"/>
  <c r="S47" i="8"/>
  <c r="N47" i="8"/>
  <c r="R47" i="8" s="1"/>
  <c r="K47" i="8"/>
  <c r="S46" i="8"/>
  <c r="N46" i="8"/>
  <c r="R46" i="8" s="1"/>
  <c r="K46" i="8"/>
  <c r="S45" i="8"/>
  <c r="N45" i="8"/>
  <c r="R45" i="8" s="1"/>
  <c r="K45" i="8"/>
  <c r="S44" i="8"/>
  <c r="N44" i="8"/>
  <c r="R44" i="8" s="1"/>
  <c r="K44" i="8"/>
  <c r="S43" i="8"/>
  <c r="N43" i="8"/>
  <c r="R43" i="8" s="1"/>
  <c r="K43" i="8"/>
  <c r="S42" i="8"/>
  <c r="N42" i="8"/>
  <c r="R42" i="8" s="1"/>
  <c r="K42" i="8"/>
  <c r="S41" i="8"/>
  <c r="N41" i="8"/>
  <c r="R41" i="8" s="1"/>
  <c r="K41" i="8"/>
  <c r="S40" i="8"/>
  <c r="N40" i="8"/>
  <c r="R40" i="8" s="1"/>
  <c r="K40" i="8"/>
  <c r="S39" i="8"/>
  <c r="N39" i="8"/>
  <c r="R39" i="8" s="1"/>
  <c r="K39" i="8"/>
  <c r="S38" i="8"/>
  <c r="N38" i="8"/>
  <c r="R38" i="8" s="1"/>
  <c r="K38" i="8"/>
  <c r="S37" i="8"/>
  <c r="N37" i="8"/>
  <c r="R37" i="8" s="1"/>
  <c r="K37" i="8"/>
  <c r="S36" i="8"/>
  <c r="N36" i="8"/>
  <c r="R36" i="8" s="1"/>
  <c r="K36" i="8"/>
  <c r="S35" i="8"/>
  <c r="N35" i="8"/>
  <c r="R35" i="8" s="1"/>
  <c r="K35" i="8"/>
  <c r="S34" i="8"/>
  <c r="N34" i="8"/>
  <c r="R34" i="8" s="1"/>
  <c r="K34" i="8"/>
  <c r="S33" i="8"/>
  <c r="N33" i="8"/>
  <c r="R33" i="8" s="1"/>
  <c r="K33" i="8"/>
  <c r="S32" i="8"/>
  <c r="N32" i="8"/>
  <c r="R32" i="8" s="1"/>
  <c r="K32" i="8"/>
  <c r="S31" i="8"/>
  <c r="N31" i="8"/>
  <c r="R31" i="8" s="1"/>
  <c r="K31" i="8"/>
  <c r="S30" i="8"/>
  <c r="N30" i="8"/>
  <c r="R30" i="8" s="1"/>
  <c r="K30" i="8"/>
  <c r="S29" i="8"/>
  <c r="N29" i="8"/>
  <c r="R29" i="8" s="1"/>
  <c r="K29" i="8"/>
  <c r="S28" i="8"/>
  <c r="N28" i="8"/>
  <c r="R28" i="8" s="1"/>
  <c r="K28" i="8"/>
  <c r="S27" i="8"/>
  <c r="N27" i="8"/>
  <c r="R27" i="8" s="1"/>
  <c r="K27" i="8"/>
  <c r="S26" i="8"/>
  <c r="N26" i="8"/>
  <c r="R26" i="8" s="1"/>
  <c r="K26" i="8"/>
  <c r="S25" i="8"/>
  <c r="N25" i="8"/>
  <c r="R25" i="8" s="1"/>
  <c r="K25" i="8"/>
  <c r="S24" i="8"/>
  <c r="N24" i="8"/>
  <c r="R24" i="8" s="1"/>
  <c r="K24" i="8"/>
  <c r="S23" i="8"/>
  <c r="N23" i="8"/>
  <c r="R23" i="8" s="1"/>
  <c r="K23" i="8"/>
  <c r="S22" i="8"/>
  <c r="N22" i="8"/>
  <c r="R22" i="8" s="1"/>
  <c r="K22" i="8"/>
  <c r="S21" i="8"/>
  <c r="N21" i="8"/>
  <c r="R21" i="8" s="1"/>
  <c r="K21" i="8"/>
  <c r="S20" i="8"/>
  <c r="N20" i="8"/>
  <c r="R20" i="8" s="1"/>
  <c r="K20" i="8"/>
  <c r="S19" i="8"/>
  <c r="N19" i="8"/>
  <c r="R19" i="8" s="1"/>
  <c r="K19" i="8"/>
  <c r="S18" i="8"/>
  <c r="N18" i="8"/>
  <c r="R18" i="8" s="1"/>
  <c r="K18" i="8"/>
  <c r="S17" i="8"/>
  <c r="N17" i="8"/>
  <c r="R17" i="8" s="1"/>
  <c r="K17" i="8"/>
  <c r="S16" i="8"/>
  <c r="N16" i="8"/>
  <c r="R16" i="8" s="1"/>
  <c r="K16" i="8"/>
  <c r="K15" i="8"/>
  <c r="K14" i="8"/>
  <c r="K13" i="8"/>
  <c r="S158" i="7" l="1"/>
  <c r="N158" i="7"/>
  <c r="R158" i="7" s="1"/>
  <c r="K158" i="7"/>
  <c r="S157" i="7"/>
  <c r="N157" i="7"/>
  <c r="R157" i="7" s="1"/>
  <c r="K157" i="7"/>
  <c r="S156" i="7"/>
  <c r="N156" i="7"/>
  <c r="R156" i="7" s="1"/>
  <c r="K156" i="7"/>
  <c r="S155" i="7"/>
  <c r="N155" i="7"/>
  <c r="R155" i="7" s="1"/>
  <c r="K155" i="7"/>
  <c r="S154" i="7"/>
  <c r="N154" i="7"/>
  <c r="R154" i="7" s="1"/>
  <c r="K154" i="7"/>
  <c r="S153" i="7"/>
  <c r="N153" i="7"/>
  <c r="R153" i="7" s="1"/>
  <c r="K153" i="7"/>
  <c r="S152" i="7"/>
  <c r="N152" i="7"/>
  <c r="R152" i="7" s="1"/>
  <c r="K152" i="7"/>
  <c r="S151" i="7"/>
  <c r="N151" i="7"/>
  <c r="R151" i="7" s="1"/>
  <c r="K151" i="7"/>
  <c r="S150" i="7"/>
  <c r="N150" i="7"/>
  <c r="R150" i="7" s="1"/>
  <c r="K150" i="7"/>
  <c r="S149" i="7"/>
  <c r="N149" i="7"/>
  <c r="R149" i="7" s="1"/>
  <c r="K149" i="7"/>
  <c r="S148" i="7"/>
  <c r="N148" i="7"/>
  <c r="R148" i="7" s="1"/>
  <c r="K148" i="7"/>
  <c r="S147" i="7"/>
  <c r="N147" i="7"/>
  <c r="R147" i="7" s="1"/>
  <c r="K147" i="7"/>
  <c r="S146" i="7"/>
  <c r="N146" i="7"/>
  <c r="R146" i="7" s="1"/>
  <c r="K146" i="7"/>
  <c r="S145" i="7"/>
  <c r="N145" i="7"/>
  <c r="R145" i="7" s="1"/>
  <c r="K145" i="7"/>
  <c r="S144" i="7"/>
  <c r="N144" i="7"/>
  <c r="R144" i="7" s="1"/>
  <c r="K144" i="7"/>
  <c r="S143" i="7"/>
  <c r="N143" i="7"/>
  <c r="R143" i="7" s="1"/>
  <c r="K143" i="7"/>
  <c r="S142" i="7"/>
  <c r="N142" i="7"/>
  <c r="R142" i="7" s="1"/>
  <c r="K142" i="7"/>
  <c r="S141" i="7"/>
  <c r="N141" i="7"/>
  <c r="R141" i="7" s="1"/>
  <c r="K141" i="7"/>
  <c r="S140" i="7"/>
  <c r="N140" i="7"/>
  <c r="R140" i="7" s="1"/>
  <c r="K140" i="7"/>
  <c r="S139" i="7"/>
  <c r="N139" i="7"/>
  <c r="R139" i="7" s="1"/>
  <c r="K139" i="7"/>
  <c r="S138" i="7"/>
  <c r="N138" i="7"/>
  <c r="R138" i="7" s="1"/>
  <c r="K138" i="7"/>
  <c r="S137" i="7"/>
  <c r="N137" i="7"/>
  <c r="R137" i="7" s="1"/>
  <c r="K137" i="7"/>
  <c r="S136" i="7"/>
  <c r="N136" i="7"/>
  <c r="R136" i="7" s="1"/>
  <c r="K136" i="7"/>
  <c r="S135" i="7"/>
  <c r="N135" i="7"/>
  <c r="R135" i="7" s="1"/>
  <c r="K135" i="7"/>
  <c r="S134" i="7"/>
  <c r="N134" i="7"/>
  <c r="R134" i="7" s="1"/>
  <c r="K134" i="7"/>
  <c r="S133" i="7"/>
  <c r="N133" i="7"/>
  <c r="R133" i="7" s="1"/>
  <c r="K133" i="7"/>
  <c r="S132" i="7"/>
  <c r="N132" i="7"/>
  <c r="R132" i="7" s="1"/>
  <c r="K132" i="7"/>
  <c r="S131" i="7"/>
  <c r="N131" i="7"/>
  <c r="R131" i="7" s="1"/>
  <c r="K131" i="7"/>
  <c r="S130" i="7"/>
  <c r="N130" i="7"/>
  <c r="R130" i="7" s="1"/>
  <c r="K130" i="7"/>
  <c r="S129" i="7"/>
  <c r="N129" i="7"/>
  <c r="R129" i="7" s="1"/>
  <c r="K129" i="7"/>
  <c r="S128" i="7"/>
  <c r="N128" i="7"/>
  <c r="R128" i="7" s="1"/>
  <c r="K128" i="7"/>
  <c r="S127" i="7"/>
  <c r="N127" i="7"/>
  <c r="R127" i="7" s="1"/>
  <c r="K127" i="7"/>
  <c r="S126" i="7"/>
  <c r="N126" i="7"/>
  <c r="R126" i="7" s="1"/>
  <c r="K126" i="7"/>
  <c r="S125" i="7"/>
  <c r="N125" i="7"/>
  <c r="R125" i="7" s="1"/>
  <c r="K125" i="7"/>
  <c r="S124" i="7"/>
  <c r="N124" i="7"/>
  <c r="R124" i="7" s="1"/>
  <c r="K124" i="7"/>
  <c r="S123" i="7"/>
  <c r="N123" i="7"/>
  <c r="R123" i="7" s="1"/>
  <c r="K123" i="7"/>
  <c r="S122" i="7"/>
  <c r="N122" i="7"/>
  <c r="R122" i="7" s="1"/>
  <c r="K122" i="7"/>
  <c r="S121" i="7"/>
  <c r="N121" i="7"/>
  <c r="R121" i="7" s="1"/>
  <c r="K121" i="7"/>
  <c r="S120" i="7"/>
  <c r="N120" i="7"/>
  <c r="R120" i="7" s="1"/>
  <c r="K120" i="7"/>
  <c r="S119" i="7"/>
  <c r="N119" i="7"/>
  <c r="R119" i="7" s="1"/>
  <c r="K119" i="7"/>
  <c r="S118" i="7"/>
  <c r="N118" i="7"/>
  <c r="R118" i="7" s="1"/>
  <c r="K118" i="7"/>
  <c r="S117" i="7"/>
  <c r="N117" i="7"/>
  <c r="R117" i="7" s="1"/>
  <c r="K117" i="7"/>
  <c r="S116" i="7"/>
  <c r="N116" i="7"/>
  <c r="R116" i="7" s="1"/>
  <c r="K116" i="7"/>
  <c r="S115" i="7"/>
  <c r="N115" i="7"/>
  <c r="R115" i="7" s="1"/>
  <c r="K115" i="7"/>
  <c r="S114" i="7"/>
  <c r="N114" i="7"/>
  <c r="R114" i="7" s="1"/>
  <c r="K114" i="7"/>
  <c r="S113" i="7"/>
  <c r="N113" i="7"/>
  <c r="R113" i="7" s="1"/>
  <c r="K113" i="7"/>
  <c r="S112" i="7"/>
  <c r="N112" i="7"/>
  <c r="R112" i="7" s="1"/>
  <c r="K112" i="7"/>
  <c r="S111" i="7"/>
  <c r="N111" i="7"/>
  <c r="R111" i="7" s="1"/>
  <c r="K111" i="7"/>
  <c r="S110" i="7"/>
  <c r="N110" i="7"/>
  <c r="R110" i="7" s="1"/>
  <c r="K110" i="7"/>
  <c r="S109" i="7"/>
  <c r="N109" i="7"/>
  <c r="R109" i="7" s="1"/>
  <c r="K109" i="7"/>
  <c r="S108" i="7"/>
  <c r="N108" i="7"/>
  <c r="R108" i="7" s="1"/>
  <c r="K108" i="7"/>
  <c r="S107" i="7"/>
  <c r="N107" i="7"/>
  <c r="R107" i="7" s="1"/>
  <c r="K107" i="7"/>
  <c r="S106" i="7"/>
  <c r="N106" i="7"/>
  <c r="R106" i="7" s="1"/>
  <c r="K106" i="7"/>
  <c r="S105" i="7"/>
  <c r="N105" i="7"/>
  <c r="R105" i="7" s="1"/>
  <c r="K105" i="7"/>
  <c r="S104" i="7"/>
  <c r="N104" i="7"/>
  <c r="R104" i="7" s="1"/>
  <c r="K104" i="7"/>
  <c r="S103" i="7"/>
  <c r="N103" i="7"/>
  <c r="R103" i="7" s="1"/>
  <c r="K103" i="7"/>
  <c r="S102" i="7"/>
  <c r="N102" i="7"/>
  <c r="R102" i="7" s="1"/>
  <c r="K102" i="7"/>
  <c r="S101" i="7"/>
  <c r="N101" i="7"/>
  <c r="R101" i="7" s="1"/>
  <c r="K101" i="7"/>
  <c r="S100" i="7"/>
  <c r="N100" i="7"/>
  <c r="R100" i="7" s="1"/>
  <c r="K100" i="7"/>
  <c r="S99" i="7"/>
  <c r="N99" i="7"/>
  <c r="R99" i="7" s="1"/>
  <c r="K99" i="7"/>
  <c r="S98" i="7"/>
  <c r="N98" i="7"/>
  <c r="R98" i="7" s="1"/>
  <c r="K98" i="7"/>
  <c r="S97" i="7"/>
  <c r="N97" i="7"/>
  <c r="R97" i="7" s="1"/>
  <c r="K97" i="7"/>
  <c r="S96" i="7"/>
  <c r="N96" i="7"/>
  <c r="R96" i="7" s="1"/>
  <c r="K96" i="7"/>
  <c r="S95" i="7"/>
  <c r="N95" i="7"/>
  <c r="R95" i="7" s="1"/>
  <c r="K95" i="7"/>
  <c r="S94" i="7"/>
  <c r="N94" i="7"/>
  <c r="R94" i="7" s="1"/>
  <c r="K94" i="7"/>
  <c r="S93" i="7"/>
  <c r="N93" i="7"/>
  <c r="R93" i="7" s="1"/>
  <c r="K93" i="7"/>
  <c r="S92" i="7"/>
  <c r="N92" i="7"/>
  <c r="R92" i="7" s="1"/>
  <c r="K92" i="7"/>
  <c r="S91" i="7"/>
  <c r="N91" i="7"/>
  <c r="R91" i="7" s="1"/>
  <c r="K91" i="7"/>
  <c r="S90" i="7"/>
  <c r="N90" i="7"/>
  <c r="R90" i="7" s="1"/>
  <c r="K90" i="7"/>
  <c r="S89" i="7"/>
  <c r="N89" i="7"/>
  <c r="R89" i="7" s="1"/>
  <c r="K89" i="7"/>
  <c r="S88" i="7"/>
  <c r="N88" i="7"/>
  <c r="R88" i="7" s="1"/>
  <c r="K88" i="7"/>
  <c r="S87" i="7"/>
  <c r="N87" i="7"/>
  <c r="R87" i="7" s="1"/>
  <c r="K87" i="7"/>
  <c r="S86" i="7"/>
  <c r="N86" i="7"/>
  <c r="R86" i="7" s="1"/>
  <c r="K86" i="7"/>
  <c r="S85" i="7"/>
  <c r="N85" i="7"/>
  <c r="R85" i="7" s="1"/>
  <c r="K85" i="7"/>
  <c r="S84" i="7"/>
  <c r="N84" i="7"/>
  <c r="R84" i="7" s="1"/>
  <c r="K84" i="7"/>
  <c r="S83" i="7"/>
  <c r="N83" i="7"/>
  <c r="R83" i="7" s="1"/>
  <c r="K83" i="7"/>
  <c r="S82" i="7"/>
  <c r="N82" i="7"/>
  <c r="R82" i="7" s="1"/>
  <c r="K82" i="7"/>
  <c r="S81" i="7"/>
  <c r="N81" i="7"/>
  <c r="R81" i="7" s="1"/>
  <c r="K81" i="7"/>
  <c r="S80" i="7"/>
  <c r="N80" i="7"/>
  <c r="R80" i="7" s="1"/>
  <c r="K80" i="7"/>
  <c r="S79" i="7"/>
  <c r="N79" i="7"/>
  <c r="R79" i="7" s="1"/>
  <c r="K79" i="7"/>
  <c r="S78" i="7"/>
  <c r="N78" i="7"/>
  <c r="R78" i="7" s="1"/>
  <c r="K78" i="7"/>
  <c r="S77" i="7"/>
  <c r="N77" i="7"/>
  <c r="R77" i="7" s="1"/>
  <c r="K77" i="7"/>
  <c r="S76" i="7"/>
  <c r="N76" i="7"/>
  <c r="R76" i="7" s="1"/>
  <c r="K76" i="7"/>
  <c r="S75" i="7"/>
  <c r="N75" i="7"/>
  <c r="R75" i="7" s="1"/>
  <c r="K75" i="7"/>
  <c r="S74" i="7"/>
  <c r="N74" i="7"/>
  <c r="R74" i="7" s="1"/>
  <c r="K74" i="7"/>
  <c r="S73" i="7"/>
  <c r="N73" i="7"/>
  <c r="R73" i="7" s="1"/>
  <c r="K73" i="7"/>
  <c r="S72" i="7"/>
  <c r="N72" i="7"/>
  <c r="R72" i="7" s="1"/>
  <c r="K72" i="7"/>
  <c r="S71" i="7"/>
  <c r="N71" i="7"/>
  <c r="R71" i="7" s="1"/>
  <c r="K71" i="7"/>
  <c r="S70" i="7"/>
  <c r="N70" i="7"/>
  <c r="R70" i="7" s="1"/>
  <c r="K70" i="7"/>
  <c r="S69" i="7"/>
  <c r="N69" i="7"/>
  <c r="R69" i="7" s="1"/>
  <c r="K69" i="7"/>
  <c r="S68" i="7"/>
  <c r="N68" i="7"/>
  <c r="R68" i="7" s="1"/>
  <c r="K68" i="7"/>
  <c r="S67" i="7"/>
  <c r="N67" i="7"/>
  <c r="R67" i="7" s="1"/>
  <c r="K67" i="7"/>
  <c r="S66" i="7"/>
  <c r="N66" i="7"/>
  <c r="R66" i="7" s="1"/>
  <c r="K66" i="7"/>
  <c r="S65" i="7"/>
  <c r="N65" i="7"/>
  <c r="R65" i="7" s="1"/>
  <c r="K65" i="7"/>
  <c r="S64" i="7"/>
  <c r="N64" i="7"/>
  <c r="R64" i="7" s="1"/>
  <c r="K64" i="7"/>
  <c r="S63" i="7"/>
  <c r="N63" i="7"/>
  <c r="R63" i="7" s="1"/>
  <c r="K63" i="7"/>
  <c r="S62" i="7"/>
  <c r="N62" i="7"/>
  <c r="R62" i="7" s="1"/>
  <c r="K62" i="7"/>
  <c r="S61" i="7"/>
  <c r="N61" i="7"/>
  <c r="R61" i="7" s="1"/>
  <c r="K61" i="7"/>
  <c r="S60" i="7"/>
  <c r="N60" i="7"/>
  <c r="R60" i="7" s="1"/>
  <c r="K60" i="7"/>
  <c r="S59" i="7"/>
  <c r="N59" i="7"/>
  <c r="R59" i="7" s="1"/>
  <c r="K59" i="7"/>
  <c r="S58" i="7"/>
  <c r="N58" i="7"/>
  <c r="R58" i="7" s="1"/>
  <c r="K58" i="7"/>
  <c r="S57" i="7"/>
  <c r="N57" i="7"/>
  <c r="R57" i="7" s="1"/>
  <c r="K57" i="7"/>
  <c r="S56" i="7"/>
  <c r="N56" i="7"/>
  <c r="R56" i="7" s="1"/>
  <c r="K56" i="7"/>
  <c r="S55" i="7"/>
  <c r="N55" i="7"/>
  <c r="R55" i="7" s="1"/>
  <c r="K55" i="7"/>
  <c r="S54" i="7"/>
  <c r="N54" i="7"/>
  <c r="R54" i="7" s="1"/>
  <c r="K54" i="7"/>
  <c r="S53" i="7"/>
  <c r="N53" i="7"/>
  <c r="R53" i="7" s="1"/>
  <c r="K53" i="7"/>
  <c r="S52" i="7"/>
  <c r="N52" i="7"/>
  <c r="R52" i="7" s="1"/>
  <c r="K52" i="7"/>
  <c r="S51" i="7"/>
  <c r="N51" i="7"/>
  <c r="R51" i="7" s="1"/>
  <c r="K51" i="7"/>
  <c r="S50" i="7"/>
  <c r="N50" i="7"/>
  <c r="R50" i="7" s="1"/>
  <c r="K50" i="7"/>
  <c r="S49" i="7"/>
  <c r="N49" i="7"/>
  <c r="R49" i="7" s="1"/>
  <c r="K49" i="7"/>
  <c r="S48" i="7"/>
  <c r="N48" i="7"/>
  <c r="R48" i="7" s="1"/>
  <c r="K48" i="7"/>
  <c r="S47" i="7"/>
  <c r="N47" i="7"/>
  <c r="R47" i="7" s="1"/>
  <c r="K47" i="7"/>
  <c r="S46" i="7"/>
  <c r="N46" i="7"/>
  <c r="R46" i="7" s="1"/>
  <c r="K46" i="7"/>
  <c r="S45" i="7"/>
  <c r="N45" i="7"/>
  <c r="R45" i="7" s="1"/>
  <c r="K45" i="7"/>
  <c r="S44" i="7"/>
  <c r="N44" i="7"/>
  <c r="R44" i="7" s="1"/>
  <c r="K44" i="7"/>
  <c r="S43" i="7"/>
  <c r="N43" i="7"/>
  <c r="R43" i="7" s="1"/>
  <c r="K43" i="7"/>
  <c r="S42" i="7"/>
  <c r="N42" i="7"/>
  <c r="R42" i="7" s="1"/>
  <c r="K42" i="7"/>
  <c r="S41" i="7"/>
  <c r="N41" i="7"/>
  <c r="R41" i="7" s="1"/>
  <c r="K41" i="7"/>
  <c r="S40" i="7"/>
  <c r="N40" i="7"/>
  <c r="R40" i="7" s="1"/>
  <c r="K40" i="7"/>
  <c r="S39" i="7"/>
  <c r="N39" i="7"/>
  <c r="R39" i="7" s="1"/>
  <c r="K39" i="7"/>
  <c r="S38" i="7"/>
  <c r="N38" i="7"/>
  <c r="R38" i="7" s="1"/>
  <c r="K38" i="7"/>
  <c r="S37" i="7"/>
  <c r="N37" i="7"/>
  <c r="R37" i="7" s="1"/>
  <c r="K37" i="7"/>
  <c r="S36" i="7"/>
  <c r="N36" i="7"/>
  <c r="R36" i="7" s="1"/>
  <c r="K36" i="7"/>
  <c r="S35" i="7"/>
  <c r="N35" i="7"/>
  <c r="R35" i="7" s="1"/>
  <c r="K35" i="7"/>
  <c r="S34" i="7"/>
  <c r="N34" i="7"/>
  <c r="R34" i="7" s="1"/>
  <c r="K34" i="7"/>
  <c r="S33" i="7"/>
  <c r="N33" i="7"/>
  <c r="R33" i="7" s="1"/>
  <c r="K33" i="7"/>
  <c r="S32" i="7"/>
  <c r="N32" i="7"/>
  <c r="R32" i="7" s="1"/>
  <c r="K32" i="7"/>
  <c r="S31" i="7"/>
  <c r="N31" i="7"/>
  <c r="R31" i="7" s="1"/>
  <c r="K31" i="7"/>
  <c r="S30" i="7"/>
  <c r="N30" i="7"/>
  <c r="R30" i="7" s="1"/>
  <c r="K30" i="7"/>
  <c r="S29" i="7"/>
  <c r="N29" i="7"/>
  <c r="R29" i="7" s="1"/>
  <c r="K29" i="7"/>
  <c r="S28" i="7"/>
  <c r="N28" i="7"/>
  <c r="R28" i="7" s="1"/>
  <c r="K28" i="7"/>
  <c r="S27" i="7"/>
  <c r="N27" i="7"/>
  <c r="R27" i="7" s="1"/>
  <c r="K27" i="7"/>
  <c r="S26" i="7"/>
  <c r="N26" i="7"/>
  <c r="R26" i="7" s="1"/>
  <c r="K26" i="7"/>
  <c r="S25" i="7"/>
  <c r="N25" i="7"/>
  <c r="R25" i="7" s="1"/>
  <c r="K25" i="7"/>
  <c r="S24" i="7"/>
  <c r="N24" i="7"/>
  <c r="R24" i="7" s="1"/>
  <c r="K24" i="7"/>
  <c r="S23" i="7"/>
  <c r="N23" i="7"/>
  <c r="R23" i="7" s="1"/>
  <c r="K23" i="7"/>
  <c r="S22" i="7"/>
  <c r="N22" i="7"/>
  <c r="R22" i="7" s="1"/>
  <c r="K22" i="7"/>
  <c r="S21" i="7"/>
  <c r="N21" i="7"/>
  <c r="R21" i="7" s="1"/>
  <c r="K21" i="7"/>
  <c r="S20" i="7"/>
  <c r="N20" i="7"/>
  <c r="R20" i="7" s="1"/>
  <c r="K20" i="7"/>
  <c r="S19" i="7"/>
  <c r="N19" i="7"/>
  <c r="R19" i="7" s="1"/>
  <c r="K19" i="7"/>
  <c r="S18" i="7"/>
  <c r="N18" i="7"/>
  <c r="R18" i="7" s="1"/>
  <c r="K18" i="7"/>
  <c r="S17" i="7"/>
  <c r="N17" i="7"/>
  <c r="R17" i="7" s="1"/>
  <c r="K17" i="7"/>
  <c r="S16" i="7"/>
  <c r="N16" i="7"/>
  <c r="R16" i="7" s="1"/>
  <c r="K16" i="7"/>
  <c r="N15" i="7"/>
  <c r="K15" i="7"/>
  <c r="N14" i="7"/>
  <c r="K14" i="7"/>
  <c r="N13" i="7"/>
  <c r="K13" i="7"/>
  <c r="S158" i="6" l="1"/>
  <c r="N158" i="6"/>
  <c r="R158" i="6" s="1"/>
  <c r="K158" i="6"/>
  <c r="S157" i="6"/>
  <c r="N157" i="6"/>
  <c r="R157" i="6" s="1"/>
  <c r="K157" i="6"/>
  <c r="S156" i="6"/>
  <c r="N156" i="6"/>
  <c r="R156" i="6" s="1"/>
  <c r="K156" i="6"/>
  <c r="S155" i="6"/>
  <c r="N155" i="6"/>
  <c r="R155" i="6" s="1"/>
  <c r="K155" i="6"/>
  <c r="S154" i="6"/>
  <c r="N154" i="6"/>
  <c r="R154" i="6" s="1"/>
  <c r="K154" i="6"/>
  <c r="S153" i="6"/>
  <c r="N153" i="6"/>
  <c r="R153" i="6" s="1"/>
  <c r="K153" i="6"/>
  <c r="S152" i="6"/>
  <c r="N152" i="6"/>
  <c r="R152" i="6" s="1"/>
  <c r="K152" i="6"/>
  <c r="S151" i="6"/>
  <c r="N151" i="6"/>
  <c r="R151" i="6" s="1"/>
  <c r="K151" i="6"/>
  <c r="S150" i="6"/>
  <c r="N150" i="6"/>
  <c r="R150" i="6" s="1"/>
  <c r="K150" i="6"/>
  <c r="S149" i="6"/>
  <c r="N149" i="6"/>
  <c r="R149" i="6" s="1"/>
  <c r="K149" i="6"/>
  <c r="S148" i="6"/>
  <c r="N148" i="6"/>
  <c r="R148" i="6" s="1"/>
  <c r="K148" i="6"/>
  <c r="S147" i="6"/>
  <c r="N147" i="6"/>
  <c r="R147" i="6" s="1"/>
  <c r="K147" i="6"/>
  <c r="S146" i="6"/>
  <c r="N146" i="6"/>
  <c r="R146" i="6" s="1"/>
  <c r="K146" i="6"/>
  <c r="S145" i="6"/>
  <c r="N145" i="6"/>
  <c r="R145" i="6" s="1"/>
  <c r="K145" i="6"/>
  <c r="S144" i="6"/>
  <c r="N144" i="6"/>
  <c r="R144" i="6" s="1"/>
  <c r="K144" i="6"/>
  <c r="S143" i="6"/>
  <c r="N143" i="6"/>
  <c r="R143" i="6" s="1"/>
  <c r="K143" i="6"/>
  <c r="S142" i="6"/>
  <c r="N142" i="6"/>
  <c r="R142" i="6" s="1"/>
  <c r="K142" i="6"/>
  <c r="S141" i="6"/>
  <c r="N141" i="6"/>
  <c r="R141" i="6" s="1"/>
  <c r="K141" i="6"/>
  <c r="S140" i="6"/>
  <c r="N140" i="6"/>
  <c r="R140" i="6" s="1"/>
  <c r="K140" i="6"/>
  <c r="S139" i="6"/>
  <c r="N139" i="6"/>
  <c r="R139" i="6" s="1"/>
  <c r="K139" i="6"/>
  <c r="S138" i="6"/>
  <c r="N138" i="6"/>
  <c r="R138" i="6" s="1"/>
  <c r="K138" i="6"/>
  <c r="S137" i="6"/>
  <c r="N137" i="6"/>
  <c r="R137" i="6" s="1"/>
  <c r="K137" i="6"/>
  <c r="S136" i="6"/>
  <c r="N136" i="6"/>
  <c r="R136" i="6" s="1"/>
  <c r="K136" i="6"/>
  <c r="S135" i="6"/>
  <c r="N135" i="6"/>
  <c r="R135" i="6" s="1"/>
  <c r="K135" i="6"/>
  <c r="S134" i="6"/>
  <c r="N134" i="6"/>
  <c r="R134" i="6" s="1"/>
  <c r="K134" i="6"/>
  <c r="S133" i="6"/>
  <c r="N133" i="6"/>
  <c r="R133" i="6" s="1"/>
  <c r="K133" i="6"/>
  <c r="S132" i="6"/>
  <c r="N132" i="6"/>
  <c r="R132" i="6" s="1"/>
  <c r="K132" i="6"/>
  <c r="S131" i="6"/>
  <c r="N131" i="6"/>
  <c r="R131" i="6" s="1"/>
  <c r="K131" i="6"/>
  <c r="S130" i="6"/>
  <c r="N130" i="6"/>
  <c r="R130" i="6" s="1"/>
  <c r="K130" i="6"/>
  <c r="S129" i="6"/>
  <c r="N129" i="6"/>
  <c r="R129" i="6" s="1"/>
  <c r="K129" i="6"/>
  <c r="S128" i="6"/>
  <c r="N128" i="6"/>
  <c r="R128" i="6" s="1"/>
  <c r="K128" i="6"/>
  <c r="S127" i="6"/>
  <c r="N127" i="6"/>
  <c r="R127" i="6" s="1"/>
  <c r="K127" i="6"/>
  <c r="S126" i="6"/>
  <c r="N126" i="6"/>
  <c r="R126" i="6" s="1"/>
  <c r="K126" i="6"/>
  <c r="S125" i="6"/>
  <c r="N125" i="6"/>
  <c r="R125" i="6" s="1"/>
  <c r="K125" i="6"/>
  <c r="S124" i="6"/>
  <c r="N124" i="6"/>
  <c r="R124" i="6" s="1"/>
  <c r="K124" i="6"/>
  <c r="S123" i="6"/>
  <c r="N123" i="6"/>
  <c r="R123" i="6" s="1"/>
  <c r="K123" i="6"/>
  <c r="S122" i="6"/>
  <c r="N122" i="6"/>
  <c r="R122" i="6" s="1"/>
  <c r="K122" i="6"/>
  <c r="S121" i="6"/>
  <c r="N121" i="6"/>
  <c r="R121" i="6" s="1"/>
  <c r="K121" i="6"/>
  <c r="S120" i="6"/>
  <c r="N120" i="6"/>
  <c r="R120" i="6" s="1"/>
  <c r="K120" i="6"/>
  <c r="S119" i="6"/>
  <c r="N119" i="6"/>
  <c r="R119" i="6" s="1"/>
  <c r="K119" i="6"/>
  <c r="S118" i="6"/>
  <c r="N118" i="6"/>
  <c r="R118" i="6" s="1"/>
  <c r="K118" i="6"/>
  <c r="S117" i="6"/>
  <c r="N117" i="6"/>
  <c r="R117" i="6" s="1"/>
  <c r="K117" i="6"/>
  <c r="S116" i="6"/>
  <c r="N116" i="6"/>
  <c r="R116" i="6" s="1"/>
  <c r="K116" i="6"/>
  <c r="S115" i="6"/>
  <c r="N115" i="6"/>
  <c r="R115" i="6" s="1"/>
  <c r="K115" i="6"/>
  <c r="S114" i="6"/>
  <c r="N114" i="6"/>
  <c r="R114" i="6" s="1"/>
  <c r="K114" i="6"/>
  <c r="S113" i="6"/>
  <c r="N113" i="6"/>
  <c r="R113" i="6" s="1"/>
  <c r="K113" i="6"/>
  <c r="S112" i="6"/>
  <c r="N112" i="6"/>
  <c r="R112" i="6" s="1"/>
  <c r="K112" i="6"/>
  <c r="S111" i="6"/>
  <c r="N111" i="6"/>
  <c r="R111" i="6" s="1"/>
  <c r="K111" i="6"/>
  <c r="S110" i="6"/>
  <c r="N110" i="6"/>
  <c r="R110" i="6" s="1"/>
  <c r="K110" i="6"/>
  <c r="S109" i="6"/>
  <c r="N109" i="6"/>
  <c r="R109" i="6" s="1"/>
  <c r="K109" i="6"/>
  <c r="S108" i="6"/>
  <c r="N108" i="6"/>
  <c r="R108" i="6" s="1"/>
  <c r="K108" i="6"/>
  <c r="S107" i="6"/>
  <c r="N107" i="6"/>
  <c r="R107" i="6" s="1"/>
  <c r="K107" i="6"/>
  <c r="S106" i="6"/>
  <c r="N106" i="6"/>
  <c r="R106" i="6" s="1"/>
  <c r="K106" i="6"/>
  <c r="S105" i="6"/>
  <c r="N105" i="6"/>
  <c r="R105" i="6" s="1"/>
  <c r="K105" i="6"/>
  <c r="S104" i="6"/>
  <c r="N104" i="6"/>
  <c r="R104" i="6" s="1"/>
  <c r="K104" i="6"/>
  <c r="S103" i="6"/>
  <c r="N103" i="6"/>
  <c r="R103" i="6" s="1"/>
  <c r="K103" i="6"/>
  <c r="S102" i="6"/>
  <c r="N102" i="6"/>
  <c r="R102" i="6" s="1"/>
  <c r="K102" i="6"/>
  <c r="S101" i="6"/>
  <c r="N101" i="6"/>
  <c r="R101" i="6" s="1"/>
  <c r="K101" i="6"/>
  <c r="S100" i="6"/>
  <c r="N100" i="6"/>
  <c r="R100" i="6" s="1"/>
  <c r="K100" i="6"/>
  <c r="S99" i="6"/>
  <c r="N99" i="6"/>
  <c r="R99" i="6" s="1"/>
  <c r="K99" i="6"/>
  <c r="S98" i="6"/>
  <c r="N98" i="6"/>
  <c r="R98" i="6" s="1"/>
  <c r="K98" i="6"/>
  <c r="S97" i="6"/>
  <c r="N97" i="6"/>
  <c r="R97" i="6" s="1"/>
  <c r="K97" i="6"/>
  <c r="S96" i="6"/>
  <c r="N96" i="6"/>
  <c r="R96" i="6" s="1"/>
  <c r="K96" i="6"/>
  <c r="S95" i="6"/>
  <c r="N95" i="6"/>
  <c r="R95" i="6" s="1"/>
  <c r="K95" i="6"/>
  <c r="S94" i="6"/>
  <c r="N94" i="6"/>
  <c r="R94" i="6" s="1"/>
  <c r="K94" i="6"/>
  <c r="S93" i="6"/>
  <c r="N93" i="6"/>
  <c r="R93" i="6" s="1"/>
  <c r="K93" i="6"/>
  <c r="S92" i="6"/>
  <c r="N92" i="6"/>
  <c r="R92" i="6" s="1"/>
  <c r="K92" i="6"/>
  <c r="S91" i="6"/>
  <c r="N91" i="6"/>
  <c r="R91" i="6" s="1"/>
  <c r="K91" i="6"/>
  <c r="S90" i="6"/>
  <c r="N90" i="6"/>
  <c r="R90" i="6" s="1"/>
  <c r="K90" i="6"/>
  <c r="S89" i="6"/>
  <c r="N89" i="6"/>
  <c r="R89" i="6" s="1"/>
  <c r="K89" i="6"/>
  <c r="S88" i="6"/>
  <c r="N88" i="6"/>
  <c r="R88" i="6" s="1"/>
  <c r="K88" i="6"/>
  <c r="S87" i="6"/>
  <c r="N87" i="6"/>
  <c r="R87" i="6" s="1"/>
  <c r="K87" i="6"/>
  <c r="S86" i="6"/>
  <c r="N86" i="6"/>
  <c r="R86" i="6" s="1"/>
  <c r="K86" i="6"/>
  <c r="S85" i="6"/>
  <c r="N85" i="6"/>
  <c r="R85" i="6" s="1"/>
  <c r="K85" i="6"/>
  <c r="S84" i="6"/>
  <c r="N84" i="6"/>
  <c r="R84" i="6" s="1"/>
  <c r="K84" i="6"/>
  <c r="S83" i="6"/>
  <c r="N83" i="6"/>
  <c r="R83" i="6" s="1"/>
  <c r="K83" i="6"/>
  <c r="S82" i="6"/>
  <c r="N82" i="6"/>
  <c r="R82" i="6" s="1"/>
  <c r="K82" i="6"/>
  <c r="S81" i="6"/>
  <c r="N81" i="6"/>
  <c r="R81" i="6" s="1"/>
  <c r="K81" i="6"/>
  <c r="S80" i="6"/>
  <c r="N80" i="6"/>
  <c r="R80" i="6" s="1"/>
  <c r="K80" i="6"/>
  <c r="S79" i="6"/>
  <c r="N79" i="6"/>
  <c r="R79" i="6" s="1"/>
  <c r="K79" i="6"/>
  <c r="S78" i="6"/>
  <c r="N78" i="6"/>
  <c r="R78" i="6" s="1"/>
  <c r="K78" i="6"/>
  <c r="S77" i="6"/>
  <c r="N77" i="6"/>
  <c r="R77" i="6" s="1"/>
  <c r="K77" i="6"/>
  <c r="S76" i="6"/>
  <c r="N76" i="6"/>
  <c r="R76" i="6" s="1"/>
  <c r="K76" i="6"/>
  <c r="S75" i="6"/>
  <c r="N75" i="6"/>
  <c r="R75" i="6" s="1"/>
  <c r="K75" i="6"/>
  <c r="S74" i="6"/>
  <c r="N74" i="6"/>
  <c r="R74" i="6" s="1"/>
  <c r="K74" i="6"/>
  <c r="S73" i="6"/>
  <c r="N73" i="6"/>
  <c r="R73" i="6" s="1"/>
  <c r="K73" i="6"/>
  <c r="S72" i="6"/>
  <c r="N72" i="6"/>
  <c r="R72" i="6" s="1"/>
  <c r="K72" i="6"/>
  <c r="S71" i="6"/>
  <c r="N71" i="6"/>
  <c r="R71" i="6" s="1"/>
  <c r="K71" i="6"/>
  <c r="S70" i="6"/>
  <c r="N70" i="6"/>
  <c r="R70" i="6" s="1"/>
  <c r="K70" i="6"/>
  <c r="S69" i="6"/>
  <c r="N69" i="6"/>
  <c r="R69" i="6" s="1"/>
  <c r="K69" i="6"/>
  <c r="S68" i="6"/>
  <c r="N68" i="6"/>
  <c r="R68" i="6" s="1"/>
  <c r="K68" i="6"/>
  <c r="S67" i="6"/>
  <c r="N67" i="6"/>
  <c r="R67" i="6" s="1"/>
  <c r="K67" i="6"/>
  <c r="S66" i="6"/>
  <c r="N66" i="6"/>
  <c r="R66" i="6" s="1"/>
  <c r="K66" i="6"/>
  <c r="S65" i="6"/>
  <c r="N65" i="6"/>
  <c r="R65" i="6" s="1"/>
  <c r="K65" i="6"/>
  <c r="S64" i="6"/>
  <c r="N64" i="6"/>
  <c r="R64" i="6" s="1"/>
  <c r="K64" i="6"/>
  <c r="S63" i="6"/>
  <c r="N63" i="6"/>
  <c r="R63" i="6" s="1"/>
  <c r="K63" i="6"/>
  <c r="S62" i="6"/>
  <c r="N62" i="6"/>
  <c r="R62" i="6" s="1"/>
  <c r="K62" i="6"/>
  <c r="S61" i="6"/>
  <c r="N61" i="6"/>
  <c r="R61" i="6" s="1"/>
  <c r="K61" i="6"/>
  <c r="S60" i="6"/>
  <c r="N60" i="6"/>
  <c r="R60" i="6" s="1"/>
  <c r="K60" i="6"/>
  <c r="S59" i="6"/>
  <c r="N59" i="6"/>
  <c r="R59" i="6" s="1"/>
  <c r="K59" i="6"/>
  <c r="S58" i="6"/>
  <c r="N58" i="6"/>
  <c r="R58" i="6" s="1"/>
  <c r="K58" i="6"/>
  <c r="S57" i="6"/>
  <c r="N57" i="6"/>
  <c r="R57" i="6" s="1"/>
  <c r="K57" i="6"/>
  <c r="S56" i="6"/>
  <c r="N56" i="6"/>
  <c r="R56" i="6" s="1"/>
  <c r="K56" i="6"/>
  <c r="S55" i="6"/>
  <c r="N55" i="6"/>
  <c r="R55" i="6" s="1"/>
  <c r="K55" i="6"/>
  <c r="S54" i="6"/>
  <c r="N54" i="6"/>
  <c r="R54" i="6" s="1"/>
  <c r="K54" i="6"/>
  <c r="S53" i="6"/>
  <c r="N53" i="6"/>
  <c r="R53" i="6" s="1"/>
  <c r="K53" i="6"/>
  <c r="S52" i="6"/>
  <c r="N52" i="6"/>
  <c r="R52" i="6" s="1"/>
  <c r="K52" i="6"/>
  <c r="S51" i="6"/>
  <c r="N51" i="6"/>
  <c r="R51" i="6" s="1"/>
  <c r="K51" i="6"/>
  <c r="S50" i="6"/>
  <c r="N50" i="6"/>
  <c r="R50" i="6" s="1"/>
  <c r="K50" i="6"/>
  <c r="S49" i="6"/>
  <c r="N49" i="6"/>
  <c r="R49" i="6" s="1"/>
  <c r="K49" i="6"/>
  <c r="S48" i="6"/>
  <c r="N48" i="6"/>
  <c r="R48" i="6" s="1"/>
  <c r="K48" i="6"/>
  <c r="S47" i="6"/>
  <c r="N47" i="6"/>
  <c r="R47" i="6" s="1"/>
  <c r="K47" i="6"/>
  <c r="S46" i="6"/>
  <c r="N46" i="6"/>
  <c r="R46" i="6" s="1"/>
  <c r="K46" i="6"/>
  <c r="S45" i="6"/>
  <c r="N45" i="6"/>
  <c r="R45" i="6" s="1"/>
  <c r="K45" i="6"/>
  <c r="S44" i="6"/>
  <c r="N44" i="6"/>
  <c r="R44" i="6" s="1"/>
  <c r="K44" i="6"/>
  <c r="S43" i="6"/>
  <c r="N43" i="6"/>
  <c r="R43" i="6" s="1"/>
  <c r="K43" i="6"/>
  <c r="S42" i="6"/>
  <c r="N42" i="6"/>
  <c r="R42" i="6" s="1"/>
  <c r="K42" i="6"/>
  <c r="S41" i="6"/>
  <c r="N41" i="6"/>
  <c r="R41" i="6" s="1"/>
  <c r="K41" i="6"/>
  <c r="S40" i="6"/>
  <c r="N40" i="6"/>
  <c r="R40" i="6" s="1"/>
  <c r="K40" i="6"/>
  <c r="S39" i="6"/>
  <c r="N39" i="6"/>
  <c r="R39" i="6" s="1"/>
  <c r="K39" i="6"/>
  <c r="S38" i="6"/>
  <c r="N38" i="6"/>
  <c r="R38" i="6" s="1"/>
  <c r="K38" i="6"/>
  <c r="S37" i="6"/>
  <c r="N37" i="6"/>
  <c r="R37" i="6" s="1"/>
  <c r="K37" i="6"/>
  <c r="S36" i="6"/>
  <c r="N36" i="6"/>
  <c r="R36" i="6" s="1"/>
  <c r="K36" i="6"/>
  <c r="S35" i="6"/>
  <c r="N35" i="6"/>
  <c r="R35" i="6" s="1"/>
  <c r="K35" i="6"/>
  <c r="S34" i="6"/>
  <c r="N34" i="6"/>
  <c r="R34" i="6" s="1"/>
  <c r="K34" i="6"/>
  <c r="S33" i="6"/>
  <c r="N33" i="6"/>
  <c r="R33" i="6" s="1"/>
  <c r="K33" i="6"/>
  <c r="S32" i="6"/>
  <c r="N32" i="6"/>
  <c r="R32" i="6" s="1"/>
  <c r="K32" i="6"/>
  <c r="S31" i="6"/>
  <c r="N31" i="6"/>
  <c r="R31" i="6" s="1"/>
  <c r="K31" i="6"/>
  <c r="S30" i="6"/>
  <c r="N30" i="6"/>
  <c r="R30" i="6" s="1"/>
  <c r="K30" i="6"/>
  <c r="N29" i="6"/>
  <c r="K29" i="6"/>
  <c r="N28" i="6"/>
  <c r="K28" i="6"/>
  <c r="N27" i="6"/>
  <c r="K27" i="6"/>
  <c r="N26" i="6"/>
  <c r="K26" i="6"/>
  <c r="N25" i="6"/>
  <c r="K25" i="6"/>
  <c r="N24" i="6"/>
  <c r="K24" i="6"/>
  <c r="S23" i="6"/>
  <c r="N23" i="6"/>
  <c r="K23" i="6"/>
  <c r="S22" i="6"/>
  <c r="N22" i="6"/>
  <c r="K22" i="6"/>
  <c r="S21" i="6"/>
  <c r="N21" i="6"/>
  <c r="R21" i="6" s="1"/>
  <c r="K21" i="6"/>
  <c r="S20" i="6"/>
  <c r="N20" i="6"/>
  <c r="R20" i="6" s="1"/>
  <c r="K20" i="6"/>
  <c r="S19" i="6"/>
  <c r="N19" i="6"/>
  <c r="R19" i="6" s="1"/>
  <c r="K19" i="6"/>
  <c r="S18" i="6"/>
  <c r="N18" i="6"/>
  <c r="K18" i="6"/>
  <c r="S17" i="6"/>
  <c r="N17" i="6"/>
  <c r="K17" i="6"/>
  <c r="S16" i="6"/>
  <c r="N16" i="6"/>
  <c r="K16" i="6"/>
  <c r="S15" i="6"/>
  <c r="N15" i="6"/>
  <c r="K15" i="6"/>
  <c r="S14" i="6"/>
  <c r="N14" i="6"/>
  <c r="K14" i="6"/>
  <c r="S13" i="6"/>
  <c r="N13" i="6"/>
  <c r="K13" i="6"/>
  <c r="S158" i="5" l="1"/>
  <c r="N158" i="5"/>
  <c r="R158" i="5" s="1"/>
  <c r="K158" i="5"/>
  <c r="S157" i="5"/>
  <c r="N157" i="5"/>
  <c r="R157" i="5" s="1"/>
  <c r="K157" i="5"/>
  <c r="S156" i="5"/>
  <c r="N156" i="5"/>
  <c r="R156" i="5" s="1"/>
  <c r="K156" i="5"/>
  <c r="S155" i="5"/>
  <c r="N155" i="5"/>
  <c r="R155" i="5" s="1"/>
  <c r="K155" i="5"/>
  <c r="S154" i="5"/>
  <c r="N154" i="5"/>
  <c r="R154" i="5" s="1"/>
  <c r="K154" i="5"/>
  <c r="S153" i="5"/>
  <c r="N153" i="5"/>
  <c r="R153" i="5" s="1"/>
  <c r="K153" i="5"/>
  <c r="S152" i="5"/>
  <c r="N152" i="5"/>
  <c r="R152" i="5" s="1"/>
  <c r="K152" i="5"/>
  <c r="S151" i="5"/>
  <c r="N151" i="5"/>
  <c r="R151" i="5" s="1"/>
  <c r="K151" i="5"/>
  <c r="S150" i="5"/>
  <c r="N150" i="5"/>
  <c r="R150" i="5" s="1"/>
  <c r="K150" i="5"/>
  <c r="S149" i="5"/>
  <c r="N149" i="5"/>
  <c r="R149" i="5" s="1"/>
  <c r="K149" i="5"/>
  <c r="S148" i="5"/>
  <c r="N148" i="5"/>
  <c r="R148" i="5" s="1"/>
  <c r="K148" i="5"/>
  <c r="S147" i="5"/>
  <c r="N147" i="5"/>
  <c r="R147" i="5" s="1"/>
  <c r="K147" i="5"/>
  <c r="S146" i="5"/>
  <c r="N146" i="5"/>
  <c r="R146" i="5" s="1"/>
  <c r="K146" i="5"/>
  <c r="S145" i="5"/>
  <c r="N145" i="5"/>
  <c r="R145" i="5" s="1"/>
  <c r="K145" i="5"/>
  <c r="S144" i="5"/>
  <c r="N144" i="5"/>
  <c r="R144" i="5" s="1"/>
  <c r="K144" i="5"/>
  <c r="S143" i="5"/>
  <c r="N143" i="5"/>
  <c r="R143" i="5" s="1"/>
  <c r="K143" i="5"/>
  <c r="S142" i="5"/>
  <c r="N142" i="5"/>
  <c r="R142" i="5" s="1"/>
  <c r="K142" i="5"/>
  <c r="S141" i="5"/>
  <c r="N141" i="5"/>
  <c r="R141" i="5" s="1"/>
  <c r="K141" i="5"/>
  <c r="S140" i="5"/>
  <c r="N140" i="5"/>
  <c r="R140" i="5" s="1"/>
  <c r="K140" i="5"/>
  <c r="S139" i="5"/>
  <c r="N139" i="5"/>
  <c r="R139" i="5" s="1"/>
  <c r="K139" i="5"/>
  <c r="S138" i="5"/>
  <c r="N138" i="5"/>
  <c r="R138" i="5" s="1"/>
  <c r="K138" i="5"/>
  <c r="S137" i="5"/>
  <c r="N137" i="5"/>
  <c r="R137" i="5" s="1"/>
  <c r="K137" i="5"/>
  <c r="S136" i="5"/>
  <c r="N136" i="5"/>
  <c r="R136" i="5" s="1"/>
  <c r="K136" i="5"/>
  <c r="S135" i="5"/>
  <c r="N135" i="5"/>
  <c r="R135" i="5" s="1"/>
  <c r="K135" i="5"/>
  <c r="S134" i="5"/>
  <c r="N134" i="5"/>
  <c r="R134" i="5" s="1"/>
  <c r="K134" i="5"/>
  <c r="S133" i="5"/>
  <c r="N133" i="5"/>
  <c r="R133" i="5" s="1"/>
  <c r="K133" i="5"/>
  <c r="S132" i="5"/>
  <c r="N132" i="5"/>
  <c r="R132" i="5" s="1"/>
  <c r="K132" i="5"/>
  <c r="S131" i="5"/>
  <c r="N131" i="5"/>
  <c r="R131" i="5" s="1"/>
  <c r="K131" i="5"/>
  <c r="S130" i="5"/>
  <c r="N130" i="5"/>
  <c r="R130" i="5" s="1"/>
  <c r="K130" i="5"/>
  <c r="S129" i="5"/>
  <c r="N129" i="5"/>
  <c r="R129" i="5" s="1"/>
  <c r="K129" i="5"/>
  <c r="S128" i="5"/>
  <c r="N128" i="5"/>
  <c r="R128" i="5" s="1"/>
  <c r="K128" i="5"/>
  <c r="S127" i="5"/>
  <c r="N127" i="5"/>
  <c r="R127" i="5" s="1"/>
  <c r="K127" i="5"/>
  <c r="S126" i="5"/>
  <c r="N126" i="5"/>
  <c r="R126" i="5" s="1"/>
  <c r="K126" i="5"/>
  <c r="S125" i="5"/>
  <c r="N125" i="5"/>
  <c r="R125" i="5" s="1"/>
  <c r="K125" i="5"/>
  <c r="S124" i="5"/>
  <c r="N124" i="5"/>
  <c r="R124" i="5" s="1"/>
  <c r="K124" i="5"/>
  <c r="S123" i="5"/>
  <c r="N123" i="5"/>
  <c r="R123" i="5" s="1"/>
  <c r="K123" i="5"/>
  <c r="S122" i="5"/>
  <c r="N122" i="5"/>
  <c r="R122" i="5" s="1"/>
  <c r="K122" i="5"/>
  <c r="S121" i="5"/>
  <c r="N121" i="5"/>
  <c r="R121" i="5" s="1"/>
  <c r="K121" i="5"/>
  <c r="S120" i="5"/>
  <c r="N120" i="5"/>
  <c r="R120" i="5" s="1"/>
  <c r="K120" i="5"/>
  <c r="S119" i="5"/>
  <c r="N119" i="5"/>
  <c r="R119" i="5" s="1"/>
  <c r="K119" i="5"/>
  <c r="S118" i="5"/>
  <c r="N118" i="5"/>
  <c r="R118" i="5" s="1"/>
  <c r="K118" i="5"/>
  <c r="S117" i="5"/>
  <c r="N117" i="5"/>
  <c r="R117" i="5" s="1"/>
  <c r="K117" i="5"/>
  <c r="S116" i="5"/>
  <c r="N116" i="5"/>
  <c r="R116" i="5" s="1"/>
  <c r="K116" i="5"/>
  <c r="S115" i="5"/>
  <c r="N115" i="5"/>
  <c r="R115" i="5" s="1"/>
  <c r="K115" i="5"/>
  <c r="S114" i="5"/>
  <c r="N114" i="5"/>
  <c r="R114" i="5" s="1"/>
  <c r="K114" i="5"/>
  <c r="S113" i="5"/>
  <c r="N113" i="5"/>
  <c r="R113" i="5" s="1"/>
  <c r="K113" i="5"/>
  <c r="S112" i="5"/>
  <c r="N112" i="5"/>
  <c r="R112" i="5" s="1"/>
  <c r="K112" i="5"/>
  <c r="S111" i="5"/>
  <c r="N111" i="5"/>
  <c r="R111" i="5" s="1"/>
  <c r="K111" i="5"/>
  <c r="S110" i="5"/>
  <c r="N110" i="5"/>
  <c r="R110" i="5" s="1"/>
  <c r="K110" i="5"/>
  <c r="S109" i="5"/>
  <c r="N109" i="5"/>
  <c r="R109" i="5" s="1"/>
  <c r="K109" i="5"/>
  <c r="S108" i="5"/>
  <c r="N108" i="5"/>
  <c r="R108" i="5" s="1"/>
  <c r="K108" i="5"/>
  <c r="S107" i="5"/>
  <c r="N107" i="5"/>
  <c r="R107" i="5" s="1"/>
  <c r="K107" i="5"/>
  <c r="S106" i="5"/>
  <c r="N106" i="5"/>
  <c r="R106" i="5" s="1"/>
  <c r="K106" i="5"/>
  <c r="S105" i="5"/>
  <c r="N105" i="5"/>
  <c r="R105" i="5" s="1"/>
  <c r="K105" i="5"/>
  <c r="S104" i="5"/>
  <c r="N104" i="5"/>
  <c r="R104" i="5" s="1"/>
  <c r="K104" i="5"/>
  <c r="S103" i="5"/>
  <c r="N103" i="5"/>
  <c r="R103" i="5" s="1"/>
  <c r="K103" i="5"/>
  <c r="S102" i="5"/>
  <c r="N102" i="5"/>
  <c r="R102" i="5" s="1"/>
  <c r="K102" i="5"/>
  <c r="S101" i="5"/>
  <c r="N101" i="5"/>
  <c r="R101" i="5" s="1"/>
  <c r="K101" i="5"/>
  <c r="S100" i="5"/>
  <c r="N100" i="5"/>
  <c r="R100" i="5" s="1"/>
  <c r="K100" i="5"/>
  <c r="S99" i="5"/>
  <c r="N99" i="5"/>
  <c r="R99" i="5" s="1"/>
  <c r="K99" i="5"/>
  <c r="S98" i="5"/>
  <c r="N98" i="5"/>
  <c r="R98" i="5" s="1"/>
  <c r="K98" i="5"/>
  <c r="S97" i="5"/>
  <c r="N97" i="5"/>
  <c r="R97" i="5" s="1"/>
  <c r="K97" i="5"/>
  <c r="S96" i="5"/>
  <c r="N96" i="5"/>
  <c r="R96" i="5" s="1"/>
  <c r="K96" i="5"/>
  <c r="S95" i="5"/>
  <c r="N95" i="5"/>
  <c r="R95" i="5" s="1"/>
  <c r="K95" i="5"/>
  <c r="S94" i="5"/>
  <c r="N94" i="5"/>
  <c r="R94" i="5" s="1"/>
  <c r="K94" i="5"/>
  <c r="S93" i="5"/>
  <c r="N93" i="5"/>
  <c r="R93" i="5" s="1"/>
  <c r="K93" i="5"/>
  <c r="S92" i="5"/>
  <c r="N92" i="5"/>
  <c r="R92" i="5" s="1"/>
  <c r="K92" i="5"/>
  <c r="S91" i="5"/>
  <c r="N91" i="5"/>
  <c r="R91" i="5" s="1"/>
  <c r="K91" i="5"/>
  <c r="S90" i="5"/>
  <c r="N90" i="5"/>
  <c r="R90" i="5" s="1"/>
  <c r="K90" i="5"/>
  <c r="S89" i="5"/>
  <c r="N89" i="5"/>
  <c r="R89" i="5" s="1"/>
  <c r="K89" i="5"/>
  <c r="S88" i="5"/>
  <c r="N88" i="5"/>
  <c r="R88" i="5" s="1"/>
  <c r="K88" i="5"/>
  <c r="S87" i="5"/>
  <c r="N87" i="5"/>
  <c r="R87" i="5" s="1"/>
  <c r="K87" i="5"/>
  <c r="S86" i="5"/>
  <c r="N86" i="5"/>
  <c r="R86" i="5" s="1"/>
  <c r="K86" i="5"/>
  <c r="S85" i="5"/>
  <c r="N85" i="5"/>
  <c r="R85" i="5" s="1"/>
  <c r="K85" i="5"/>
  <c r="S84" i="5"/>
  <c r="N84" i="5"/>
  <c r="R84" i="5" s="1"/>
  <c r="K84" i="5"/>
  <c r="S83" i="5"/>
  <c r="N83" i="5"/>
  <c r="R83" i="5" s="1"/>
  <c r="K83" i="5"/>
  <c r="S82" i="5"/>
  <c r="N82" i="5"/>
  <c r="R82" i="5" s="1"/>
  <c r="K82" i="5"/>
  <c r="S81" i="5"/>
  <c r="N81" i="5"/>
  <c r="R81" i="5" s="1"/>
  <c r="K81" i="5"/>
  <c r="S80" i="5"/>
  <c r="N80" i="5"/>
  <c r="R80" i="5" s="1"/>
  <c r="K80" i="5"/>
  <c r="S79" i="5"/>
  <c r="N79" i="5"/>
  <c r="R79" i="5" s="1"/>
  <c r="K79" i="5"/>
  <c r="S78" i="5"/>
  <c r="N78" i="5"/>
  <c r="R78" i="5" s="1"/>
  <c r="K78" i="5"/>
  <c r="S77" i="5"/>
  <c r="N77" i="5"/>
  <c r="R77" i="5" s="1"/>
  <c r="K77" i="5"/>
  <c r="S76" i="5"/>
  <c r="N76" i="5"/>
  <c r="R76" i="5" s="1"/>
  <c r="K76" i="5"/>
  <c r="S75" i="5"/>
  <c r="N75" i="5"/>
  <c r="R75" i="5" s="1"/>
  <c r="K75" i="5"/>
  <c r="S74" i="5"/>
  <c r="N74" i="5"/>
  <c r="R74" i="5" s="1"/>
  <c r="K74" i="5"/>
  <c r="S73" i="5"/>
  <c r="N73" i="5"/>
  <c r="R73" i="5" s="1"/>
  <c r="K73" i="5"/>
  <c r="S72" i="5"/>
  <c r="N72" i="5"/>
  <c r="R72" i="5" s="1"/>
  <c r="K72" i="5"/>
  <c r="S71" i="5"/>
  <c r="N71" i="5"/>
  <c r="R71" i="5" s="1"/>
  <c r="K71" i="5"/>
  <c r="S70" i="5"/>
  <c r="N70" i="5"/>
  <c r="R70" i="5" s="1"/>
  <c r="K70" i="5"/>
  <c r="S69" i="5"/>
  <c r="N69" i="5"/>
  <c r="R69" i="5" s="1"/>
  <c r="K69" i="5"/>
  <c r="S68" i="5"/>
  <c r="N68" i="5"/>
  <c r="R68" i="5" s="1"/>
  <c r="K68" i="5"/>
  <c r="S67" i="5"/>
  <c r="N67" i="5"/>
  <c r="R67" i="5" s="1"/>
  <c r="K67" i="5"/>
  <c r="S66" i="5"/>
  <c r="N66" i="5"/>
  <c r="R66" i="5" s="1"/>
  <c r="K66" i="5"/>
  <c r="S65" i="5"/>
  <c r="N65" i="5"/>
  <c r="R65" i="5" s="1"/>
  <c r="K65" i="5"/>
  <c r="S64" i="5"/>
  <c r="N64" i="5"/>
  <c r="R64" i="5" s="1"/>
  <c r="K64" i="5"/>
  <c r="S63" i="5"/>
  <c r="N63" i="5"/>
  <c r="R63" i="5" s="1"/>
  <c r="K63" i="5"/>
  <c r="S62" i="5"/>
  <c r="N62" i="5"/>
  <c r="R62" i="5" s="1"/>
  <c r="K62" i="5"/>
  <c r="S61" i="5"/>
  <c r="N61" i="5"/>
  <c r="R61" i="5" s="1"/>
  <c r="K61" i="5"/>
  <c r="S60" i="5"/>
  <c r="N60" i="5"/>
  <c r="R60" i="5" s="1"/>
  <c r="K60" i="5"/>
  <c r="S59" i="5"/>
  <c r="N59" i="5"/>
  <c r="R59" i="5" s="1"/>
  <c r="K59" i="5"/>
  <c r="S58" i="5"/>
  <c r="N58" i="5"/>
  <c r="R58" i="5" s="1"/>
  <c r="K58" i="5"/>
  <c r="S57" i="5"/>
  <c r="N57" i="5"/>
  <c r="R57" i="5" s="1"/>
  <c r="K57" i="5"/>
  <c r="S56" i="5"/>
  <c r="N56" i="5"/>
  <c r="R56" i="5" s="1"/>
  <c r="K56" i="5"/>
  <c r="S55" i="5"/>
  <c r="N55" i="5"/>
  <c r="R55" i="5" s="1"/>
  <c r="K55" i="5"/>
  <c r="S54" i="5"/>
  <c r="N54" i="5"/>
  <c r="R54" i="5" s="1"/>
  <c r="K54" i="5"/>
  <c r="S53" i="5"/>
  <c r="N53" i="5"/>
  <c r="R53" i="5" s="1"/>
  <c r="K53" i="5"/>
  <c r="S52" i="5"/>
  <c r="N52" i="5"/>
  <c r="R52" i="5" s="1"/>
  <c r="K52" i="5"/>
  <c r="S51" i="5"/>
  <c r="N51" i="5"/>
  <c r="R51" i="5" s="1"/>
  <c r="K51" i="5"/>
  <c r="S50" i="5"/>
  <c r="N50" i="5"/>
  <c r="R50" i="5" s="1"/>
  <c r="K50" i="5"/>
  <c r="S49" i="5"/>
  <c r="N49" i="5"/>
  <c r="R49" i="5" s="1"/>
  <c r="K49" i="5"/>
  <c r="S48" i="5"/>
  <c r="N48" i="5"/>
  <c r="R48" i="5" s="1"/>
  <c r="K48" i="5"/>
  <c r="S47" i="5"/>
  <c r="N47" i="5"/>
  <c r="R47" i="5" s="1"/>
  <c r="K47" i="5"/>
  <c r="S46" i="5"/>
  <c r="N46" i="5"/>
  <c r="R46" i="5" s="1"/>
  <c r="K46" i="5"/>
  <c r="S45" i="5"/>
  <c r="N45" i="5"/>
  <c r="R45" i="5" s="1"/>
  <c r="K45" i="5"/>
  <c r="S44" i="5"/>
  <c r="N44" i="5"/>
  <c r="R44" i="5" s="1"/>
  <c r="K44" i="5"/>
  <c r="S43" i="5"/>
  <c r="N43" i="5"/>
  <c r="R43" i="5" s="1"/>
  <c r="K43" i="5"/>
  <c r="S42" i="5"/>
  <c r="N42" i="5"/>
  <c r="R42" i="5" s="1"/>
  <c r="K42" i="5"/>
  <c r="S41" i="5"/>
  <c r="N41" i="5"/>
  <c r="R41" i="5" s="1"/>
  <c r="K41" i="5"/>
  <c r="S40" i="5"/>
  <c r="N40" i="5"/>
  <c r="R40" i="5" s="1"/>
  <c r="K40" i="5"/>
  <c r="S39" i="5"/>
  <c r="N39" i="5"/>
  <c r="R39" i="5" s="1"/>
  <c r="K39" i="5"/>
  <c r="S38" i="5"/>
  <c r="N38" i="5"/>
  <c r="R38" i="5" s="1"/>
  <c r="K38" i="5"/>
  <c r="S37" i="5"/>
  <c r="N37" i="5"/>
  <c r="R37" i="5" s="1"/>
  <c r="K37" i="5"/>
  <c r="S36" i="5"/>
  <c r="N36" i="5"/>
  <c r="R36" i="5" s="1"/>
  <c r="K36" i="5"/>
  <c r="S35" i="5"/>
  <c r="N35" i="5"/>
  <c r="R35" i="5" s="1"/>
  <c r="K35" i="5"/>
  <c r="S34" i="5"/>
  <c r="N34" i="5"/>
  <c r="R34" i="5" s="1"/>
  <c r="K34" i="5"/>
  <c r="S33" i="5"/>
  <c r="N33" i="5"/>
  <c r="R33" i="5" s="1"/>
  <c r="K33" i="5"/>
  <c r="S32" i="5"/>
  <c r="N32" i="5"/>
  <c r="R32" i="5" s="1"/>
  <c r="K32" i="5"/>
  <c r="S31" i="5"/>
  <c r="N31" i="5"/>
  <c r="R31" i="5" s="1"/>
  <c r="K31" i="5"/>
  <c r="S30" i="5"/>
  <c r="N30" i="5"/>
  <c r="R30" i="5" s="1"/>
  <c r="K30" i="5"/>
  <c r="S29" i="5"/>
  <c r="N29" i="5"/>
  <c r="R29" i="5" s="1"/>
  <c r="K29" i="5"/>
  <c r="S28" i="5"/>
  <c r="N28" i="5"/>
  <c r="R28" i="5" s="1"/>
  <c r="K28" i="5"/>
  <c r="S27" i="5"/>
  <c r="N27" i="5"/>
  <c r="R27" i="5" s="1"/>
  <c r="K27" i="5"/>
  <c r="S26" i="5"/>
  <c r="N26" i="5"/>
  <c r="R26" i="5" s="1"/>
  <c r="K26" i="5"/>
  <c r="S25" i="5"/>
  <c r="N25" i="5"/>
  <c r="R25" i="5" s="1"/>
  <c r="K25" i="5"/>
  <c r="S24" i="5"/>
  <c r="N24" i="5"/>
  <c r="R24" i="5" s="1"/>
  <c r="K24" i="5"/>
  <c r="S23" i="5"/>
  <c r="N23" i="5"/>
  <c r="R23" i="5" s="1"/>
  <c r="K23" i="5"/>
  <c r="S22" i="5"/>
  <c r="N22" i="5"/>
  <c r="R22" i="5" s="1"/>
  <c r="K22" i="5"/>
  <c r="S21" i="5"/>
  <c r="N21" i="5"/>
  <c r="R21" i="5" s="1"/>
  <c r="K21" i="5"/>
  <c r="S20" i="5"/>
  <c r="N20" i="5"/>
  <c r="R20" i="5" s="1"/>
  <c r="K20" i="5"/>
  <c r="S19" i="5"/>
  <c r="N19" i="5"/>
  <c r="R19" i="5" s="1"/>
  <c r="K19" i="5"/>
  <c r="S18" i="5"/>
  <c r="N18" i="5"/>
  <c r="R18" i="5" s="1"/>
  <c r="K18" i="5"/>
  <c r="S17" i="5"/>
  <c r="N17" i="5"/>
  <c r="R17" i="5" s="1"/>
  <c r="K17" i="5"/>
  <c r="S16" i="5"/>
  <c r="N16" i="5"/>
  <c r="R16" i="5" s="1"/>
  <c r="K16" i="5"/>
  <c r="N15" i="5"/>
  <c r="K15" i="5"/>
  <c r="N14" i="5"/>
  <c r="K14" i="5"/>
  <c r="N13" i="5"/>
  <c r="K13" i="5"/>
  <c r="S158" i="4" l="1"/>
  <c r="N158" i="4"/>
  <c r="R158" i="4" s="1"/>
  <c r="K158" i="4"/>
  <c r="S157" i="4"/>
  <c r="N157" i="4"/>
  <c r="R157" i="4" s="1"/>
  <c r="K157" i="4"/>
  <c r="S156" i="4"/>
  <c r="N156" i="4"/>
  <c r="R156" i="4" s="1"/>
  <c r="K156" i="4"/>
  <c r="S155" i="4"/>
  <c r="N155" i="4"/>
  <c r="R155" i="4" s="1"/>
  <c r="K155" i="4"/>
  <c r="S154" i="4"/>
  <c r="N154" i="4"/>
  <c r="R154" i="4" s="1"/>
  <c r="K154" i="4"/>
  <c r="S153" i="4"/>
  <c r="N153" i="4"/>
  <c r="R153" i="4" s="1"/>
  <c r="K153" i="4"/>
  <c r="S152" i="4"/>
  <c r="N152" i="4"/>
  <c r="R152" i="4" s="1"/>
  <c r="K152" i="4"/>
  <c r="S151" i="4"/>
  <c r="N151" i="4"/>
  <c r="R151" i="4" s="1"/>
  <c r="K151" i="4"/>
  <c r="S150" i="4"/>
  <c r="N150" i="4"/>
  <c r="R150" i="4" s="1"/>
  <c r="K150" i="4"/>
  <c r="S149" i="4"/>
  <c r="N149" i="4"/>
  <c r="R149" i="4" s="1"/>
  <c r="K149" i="4"/>
  <c r="S148" i="4"/>
  <c r="N148" i="4"/>
  <c r="R148" i="4" s="1"/>
  <c r="K148" i="4"/>
  <c r="S147" i="4"/>
  <c r="N147" i="4"/>
  <c r="R147" i="4" s="1"/>
  <c r="K147" i="4"/>
  <c r="S146" i="4"/>
  <c r="N146" i="4"/>
  <c r="R146" i="4" s="1"/>
  <c r="K146" i="4"/>
  <c r="S145" i="4"/>
  <c r="N145" i="4"/>
  <c r="R145" i="4" s="1"/>
  <c r="K145" i="4"/>
  <c r="S144" i="4"/>
  <c r="N144" i="4"/>
  <c r="R144" i="4" s="1"/>
  <c r="K144" i="4"/>
  <c r="S143" i="4"/>
  <c r="N143" i="4"/>
  <c r="R143" i="4" s="1"/>
  <c r="K143" i="4"/>
  <c r="S142" i="4"/>
  <c r="N142" i="4"/>
  <c r="R142" i="4" s="1"/>
  <c r="K142" i="4"/>
  <c r="S141" i="4"/>
  <c r="N141" i="4"/>
  <c r="R141" i="4" s="1"/>
  <c r="K141" i="4"/>
  <c r="S140" i="4"/>
  <c r="N140" i="4"/>
  <c r="R140" i="4" s="1"/>
  <c r="K140" i="4"/>
  <c r="S139" i="4"/>
  <c r="N139" i="4"/>
  <c r="R139" i="4" s="1"/>
  <c r="K139" i="4"/>
  <c r="S138" i="4"/>
  <c r="N138" i="4"/>
  <c r="R138" i="4" s="1"/>
  <c r="K138" i="4"/>
  <c r="S137" i="4"/>
  <c r="N137" i="4"/>
  <c r="R137" i="4" s="1"/>
  <c r="K137" i="4"/>
  <c r="S136" i="4"/>
  <c r="N136" i="4"/>
  <c r="R136" i="4" s="1"/>
  <c r="K136" i="4"/>
  <c r="S135" i="4"/>
  <c r="N135" i="4"/>
  <c r="R135" i="4" s="1"/>
  <c r="K135" i="4"/>
  <c r="S134" i="4"/>
  <c r="N134" i="4"/>
  <c r="R134" i="4" s="1"/>
  <c r="K134" i="4"/>
  <c r="S133" i="4"/>
  <c r="N133" i="4"/>
  <c r="R133" i="4" s="1"/>
  <c r="K133" i="4"/>
  <c r="S132" i="4"/>
  <c r="N132" i="4"/>
  <c r="R132" i="4" s="1"/>
  <c r="K132" i="4"/>
  <c r="S131" i="4"/>
  <c r="N131" i="4"/>
  <c r="R131" i="4" s="1"/>
  <c r="K131" i="4"/>
  <c r="S130" i="4"/>
  <c r="N130" i="4"/>
  <c r="R130" i="4" s="1"/>
  <c r="K130" i="4"/>
  <c r="S129" i="4"/>
  <c r="N129" i="4"/>
  <c r="R129" i="4" s="1"/>
  <c r="K129" i="4"/>
  <c r="S128" i="4"/>
  <c r="N128" i="4"/>
  <c r="R128" i="4" s="1"/>
  <c r="K128" i="4"/>
  <c r="S127" i="4"/>
  <c r="N127" i="4"/>
  <c r="R127" i="4" s="1"/>
  <c r="K127" i="4"/>
  <c r="S126" i="4"/>
  <c r="N126" i="4"/>
  <c r="R126" i="4" s="1"/>
  <c r="K126" i="4"/>
  <c r="S125" i="4"/>
  <c r="N125" i="4"/>
  <c r="R125" i="4" s="1"/>
  <c r="K125" i="4"/>
  <c r="S124" i="4"/>
  <c r="N124" i="4"/>
  <c r="R124" i="4" s="1"/>
  <c r="K124" i="4"/>
  <c r="S123" i="4"/>
  <c r="N123" i="4"/>
  <c r="R123" i="4" s="1"/>
  <c r="K123" i="4"/>
  <c r="S122" i="4"/>
  <c r="N122" i="4"/>
  <c r="R122" i="4" s="1"/>
  <c r="K122" i="4"/>
  <c r="S121" i="4"/>
  <c r="N121" i="4"/>
  <c r="R121" i="4" s="1"/>
  <c r="K121" i="4"/>
  <c r="S120" i="4"/>
  <c r="N120" i="4"/>
  <c r="R120" i="4" s="1"/>
  <c r="K120" i="4"/>
  <c r="S119" i="4"/>
  <c r="N119" i="4"/>
  <c r="R119" i="4" s="1"/>
  <c r="K119" i="4"/>
  <c r="S118" i="4"/>
  <c r="N118" i="4"/>
  <c r="R118" i="4" s="1"/>
  <c r="K118" i="4"/>
  <c r="S117" i="4"/>
  <c r="N117" i="4"/>
  <c r="R117" i="4" s="1"/>
  <c r="K117" i="4"/>
  <c r="S116" i="4"/>
  <c r="N116" i="4"/>
  <c r="R116" i="4" s="1"/>
  <c r="K116" i="4"/>
  <c r="S115" i="4"/>
  <c r="N115" i="4"/>
  <c r="R115" i="4" s="1"/>
  <c r="K115" i="4"/>
  <c r="S114" i="4"/>
  <c r="N114" i="4"/>
  <c r="R114" i="4" s="1"/>
  <c r="K114" i="4"/>
  <c r="S113" i="4"/>
  <c r="N113" i="4"/>
  <c r="R113" i="4" s="1"/>
  <c r="K113" i="4"/>
  <c r="S112" i="4"/>
  <c r="N112" i="4"/>
  <c r="R112" i="4" s="1"/>
  <c r="K112" i="4"/>
  <c r="S111" i="4"/>
  <c r="N111" i="4"/>
  <c r="R111" i="4" s="1"/>
  <c r="K111" i="4"/>
  <c r="S110" i="4"/>
  <c r="N110" i="4"/>
  <c r="R110" i="4" s="1"/>
  <c r="K110" i="4"/>
  <c r="S109" i="4"/>
  <c r="N109" i="4"/>
  <c r="R109" i="4" s="1"/>
  <c r="K109" i="4"/>
  <c r="S108" i="4"/>
  <c r="N108" i="4"/>
  <c r="R108" i="4" s="1"/>
  <c r="K108" i="4"/>
  <c r="S107" i="4"/>
  <c r="N107" i="4"/>
  <c r="R107" i="4" s="1"/>
  <c r="K107" i="4"/>
  <c r="S106" i="4"/>
  <c r="N106" i="4"/>
  <c r="R106" i="4" s="1"/>
  <c r="K106" i="4"/>
  <c r="S105" i="4"/>
  <c r="N105" i="4"/>
  <c r="R105" i="4" s="1"/>
  <c r="K105" i="4"/>
  <c r="S104" i="4"/>
  <c r="N104" i="4"/>
  <c r="R104" i="4" s="1"/>
  <c r="K104" i="4"/>
  <c r="S103" i="4"/>
  <c r="N103" i="4"/>
  <c r="R103" i="4" s="1"/>
  <c r="K103" i="4"/>
  <c r="S102" i="4"/>
  <c r="N102" i="4"/>
  <c r="R102" i="4" s="1"/>
  <c r="K102" i="4"/>
  <c r="S101" i="4"/>
  <c r="N101" i="4"/>
  <c r="R101" i="4" s="1"/>
  <c r="K101" i="4"/>
  <c r="S100" i="4"/>
  <c r="N100" i="4"/>
  <c r="R100" i="4" s="1"/>
  <c r="K100" i="4"/>
  <c r="S99" i="4"/>
  <c r="N99" i="4"/>
  <c r="R99" i="4" s="1"/>
  <c r="K99" i="4"/>
  <c r="S98" i="4"/>
  <c r="N98" i="4"/>
  <c r="R98" i="4" s="1"/>
  <c r="K98" i="4"/>
  <c r="S97" i="4"/>
  <c r="N97" i="4"/>
  <c r="R97" i="4" s="1"/>
  <c r="K97" i="4"/>
  <c r="S96" i="4"/>
  <c r="N96" i="4"/>
  <c r="R96" i="4" s="1"/>
  <c r="K96" i="4"/>
  <c r="S95" i="4"/>
  <c r="N95" i="4"/>
  <c r="R95" i="4" s="1"/>
  <c r="K95" i="4"/>
  <c r="S94" i="4"/>
  <c r="N94" i="4"/>
  <c r="R94" i="4" s="1"/>
  <c r="K94" i="4"/>
  <c r="S93" i="4"/>
  <c r="N93" i="4"/>
  <c r="R93" i="4" s="1"/>
  <c r="K93" i="4"/>
  <c r="S92" i="4"/>
  <c r="N92" i="4"/>
  <c r="R92" i="4" s="1"/>
  <c r="K92" i="4"/>
  <c r="S91" i="4"/>
  <c r="N91" i="4"/>
  <c r="R91" i="4" s="1"/>
  <c r="K91" i="4"/>
  <c r="S90" i="4"/>
  <c r="N90" i="4"/>
  <c r="R90" i="4" s="1"/>
  <c r="K90" i="4"/>
  <c r="S89" i="4"/>
  <c r="N89" i="4"/>
  <c r="R89" i="4" s="1"/>
  <c r="K89" i="4"/>
  <c r="S88" i="4"/>
  <c r="N88" i="4"/>
  <c r="R88" i="4" s="1"/>
  <c r="K88" i="4"/>
  <c r="S87" i="4"/>
  <c r="N87" i="4"/>
  <c r="R87" i="4" s="1"/>
  <c r="K87" i="4"/>
  <c r="S86" i="4"/>
  <c r="N86" i="4"/>
  <c r="R86" i="4" s="1"/>
  <c r="K86" i="4"/>
  <c r="S85" i="4"/>
  <c r="N85" i="4"/>
  <c r="R85" i="4" s="1"/>
  <c r="K85" i="4"/>
  <c r="S84" i="4"/>
  <c r="N84" i="4"/>
  <c r="R84" i="4" s="1"/>
  <c r="K84" i="4"/>
  <c r="S83" i="4"/>
  <c r="N83" i="4"/>
  <c r="R83" i="4" s="1"/>
  <c r="K83" i="4"/>
  <c r="S82" i="4"/>
  <c r="N82" i="4"/>
  <c r="R82" i="4" s="1"/>
  <c r="K82" i="4"/>
  <c r="S81" i="4"/>
  <c r="N81" i="4"/>
  <c r="R81" i="4" s="1"/>
  <c r="K81" i="4"/>
  <c r="S80" i="4"/>
  <c r="N80" i="4"/>
  <c r="R80" i="4" s="1"/>
  <c r="K80" i="4"/>
  <c r="S79" i="4"/>
  <c r="N79" i="4"/>
  <c r="R79" i="4" s="1"/>
  <c r="K79" i="4"/>
  <c r="S78" i="4"/>
  <c r="N78" i="4"/>
  <c r="R78" i="4" s="1"/>
  <c r="K78" i="4"/>
  <c r="S77" i="4"/>
  <c r="N77" i="4"/>
  <c r="R77" i="4" s="1"/>
  <c r="K77" i="4"/>
  <c r="S76" i="4"/>
  <c r="N76" i="4"/>
  <c r="R76" i="4" s="1"/>
  <c r="K76" i="4"/>
  <c r="S75" i="4"/>
  <c r="N75" i="4"/>
  <c r="R75" i="4" s="1"/>
  <c r="K75" i="4"/>
  <c r="S74" i="4"/>
  <c r="N74" i="4"/>
  <c r="R74" i="4" s="1"/>
  <c r="K74" i="4"/>
  <c r="S73" i="4"/>
  <c r="N73" i="4"/>
  <c r="R73" i="4" s="1"/>
  <c r="K73" i="4"/>
  <c r="S72" i="4"/>
  <c r="N72" i="4"/>
  <c r="R72" i="4" s="1"/>
  <c r="K72" i="4"/>
  <c r="S71" i="4"/>
  <c r="N71" i="4"/>
  <c r="R71" i="4" s="1"/>
  <c r="K71" i="4"/>
  <c r="S70" i="4"/>
  <c r="N70" i="4"/>
  <c r="R70" i="4" s="1"/>
  <c r="K70" i="4"/>
  <c r="S69" i="4"/>
  <c r="N69" i="4"/>
  <c r="R69" i="4" s="1"/>
  <c r="K69" i="4"/>
  <c r="S68" i="4"/>
  <c r="N68" i="4"/>
  <c r="R68" i="4" s="1"/>
  <c r="K68" i="4"/>
  <c r="S67" i="4"/>
  <c r="N67" i="4"/>
  <c r="R67" i="4" s="1"/>
  <c r="K67" i="4"/>
  <c r="S66" i="4"/>
  <c r="N66" i="4"/>
  <c r="R66" i="4" s="1"/>
  <c r="K66" i="4"/>
  <c r="S65" i="4"/>
  <c r="N65" i="4"/>
  <c r="R65" i="4" s="1"/>
  <c r="K65" i="4"/>
  <c r="S64" i="4"/>
  <c r="N64" i="4"/>
  <c r="R64" i="4" s="1"/>
  <c r="K64" i="4"/>
  <c r="S63" i="4"/>
  <c r="N63" i="4"/>
  <c r="R63" i="4" s="1"/>
  <c r="K63" i="4"/>
  <c r="S62" i="4"/>
  <c r="N62" i="4"/>
  <c r="R62" i="4" s="1"/>
  <c r="K62" i="4"/>
  <c r="S61" i="4"/>
  <c r="N61" i="4"/>
  <c r="R61" i="4" s="1"/>
  <c r="K61" i="4"/>
  <c r="S60" i="4"/>
  <c r="N60" i="4"/>
  <c r="R60" i="4" s="1"/>
  <c r="K60" i="4"/>
  <c r="S59" i="4"/>
  <c r="N59" i="4"/>
  <c r="R59" i="4" s="1"/>
  <c r="K59" i="4"/>
  <c r="S58" i="4"/>
  <c r="N58" i="4"/>
  <c r="R58" i="4" s="1"/>
  <c r="K58" i="4"/>
  <c r="S57" i="4"/>
  <c r="N57" i="4"/>
  <c r="R57" i="4" s="1"/>
  <c r="K57" i="4"/>
  <c r="S56" i="4"/>
  <c r="N56" i="4"/>
  <c r="R56" i="4" s="1"/>
  <c r="K56" i="4"/>
  <c r="S55" i="4"/>
  <c r="N55" i="4"/>
  <c r="R55" i="4" s="1"/>
  <c r="K55" i="4"/>
  <c r="S54" i="4"/>
  <c r="N54" i="4"/>
  <c r="R54" i="4" s="1"/>
  <c r="K54" i="4"/>
  <c r="S53" i="4"/>
  <c r="N53" i="4"/>
  <c r="R53" i="4" s="1"/>
  <c r="K53" i="4"/>
  <c r="S52" i="4"/>
  <c r="N52" i="4"/>
  <c r="R52" i="4" s="1"/>
  <c r="K52" i="4"/>
  <c r="S51" i="4"/>
  <c r="N51" i="4"/>
  <c r="R51" i="4" s="1"/>
  <c r="K51" i="4"/>
  <c r="S50" i="4"/>
  <c r="N50" i="4"/>
  <c r="R50" i="4" s="1"/>
  <c r="K50" i="4"/>
  <c r="S49" i="4"/>
  <c r="N49" i="4"/>
  <c r="R49" i="4" s="1"/>
  <c r="K49" i="4"/>
  <c r="S48" i="4"/>
  <c r="N48" i="4"/>
  <c r="R48" i="4" s="1"/>
  <c r="K48" i="4"/>
  <c r="S47" i="4"/>
  <c r="N47" i="4"/>
  <c r="R47" i="4" s="1"/>
  <c r="K47" i="4"/>
  <c r="S46" i="4"/>
  <c r="N46" i="4"/>
  <c r="R46" i="4" s="1"/>
  <c r="K46" i="4"/>
  <c r="S45" i="4"/>
  <c r="N45" i="4"/>
  <c r="R45" i="4" s="1"/>
  <c r="K45" i="4"/>
  <c r="S44" i="4"/>
  <c r="N44" i="4"/>
  <c r="R44" i="4" s="1"/>
  <c r="K44" i="4"/>
  <c r="S43" i="4"/>
  <c r="N43" i="4"/>
  <c r="R43" i="4" s="1"/>
  <c r="K43" i="4"/>
  <c r="S42" i="4"/>
  <c r="N42" i="4"/>
  <c r="R42" i="4" s="1"/>
  <c r="K42" i="4"/>
  <c r="S41" i="4"/>
  <c r="N41" i="4"/>
  <c r="R41" i="4" s="1"/>
  <c r="K41" i="4"/>
  <c r="S40" i="4"/>
  <c r="N40" i="4"/>
  <c r="R40" i="4" s="1"/>
  <c r="K40" i="4"/>
  <c r="S39" i="4"/>
  <c r="N39" i="4"/>
  <c r="R39" i="4" s="1"/>
  <c r="K39" i="4"/>
  <c r="S38" i="4"/>
  <c r="N38" i="4"/>
  <c r="R38" i="4" s="1"/>
  <c r="K38" i="4"/>
  <c r="S37" i="4"/>
  <c r="N37" i="4"/>
  <c r="R37" i="4" s="1"/>
  <c r="K37" i="4"/>
  <c r="S36" i="4"/>
  <c r="N36" i="4"/>
  <c r="R36" i="4" s="1"/>
  <c r="K36" i="4"/>
  <c r="S35" i="4"/>
  <c r="N35" i="4"/>
  <c r="R35" i="4" s="1"/>
  <c r="K35" i="4"/>
  <c r="S34" i="4"/>
  <c r="N34" i="4"/>
  <c r="R34" i="4" s="1"/>
  <c r="K34" i="4"/>
  <c r="S33" i="4"/>
  <c r="N33" i="4"/>
  <c r="R33" i="4" s="1"/>
  <c r="K33" i="4"/>
  <c r="S32" i="4"/>
  <c r="N32" i="4"/>
  <c r="R32" i="4" s="1"/>
  <c r="K32" i="4"/>
  <c r="S31" i="4"/>
  <c r="N31" i="4"/>
  <c r="R31" i="4" s="1"/>
  <c r="K31" i="4"/>
  <c r="S30" i="4"/>
  <c r="N30" i="4"/>
  <c r="R30" i="4" s="1"/>
  <c r="K30" i="4"/>
  <c r="S29" i="4"/>
  <c r="N29" i="4"/>
  <c r="R29" i="4" s="1"/>
  <c r="K29" i="4"/>
  <c r="S28" i="4"/>
  <c r="N28" i="4"/>
  <c r="R28" i="4" s="1"/>
  <c r="K28" i="4"/>
  <c r="S27" i="4"/>
  <c r="N27" i="4"/>
  <c r="R27" i="4" s="1"/>
  <c r="K27" i="4"/>
  <c r="S26" i="4"/>
  <c r="N26" i="4"/>
  <c r="R26" i="4" s="1"/>
  <c r="K26" i="4"/>
  <c r="S25" i="4"/>
  <c r="N25" i="4"/>
  <c r="R25" i="4" s="1"/>
  <c r="K25" i="4"/>
  <c r="S24" i="4"/>
  <c r="N24" i="4"/>
  <c r="R24" i="4" s="1"/>
  <c r="K24" i="4"/>
  <c r="S23" i="4"/>
  <c r="N23" i="4"/>
  <c r="R23" i="4" s="1"/>
  <c r="K23" i="4"/>
  <c r="S22" i="4"/>
  <c r="N22" i="4"/>
  <c r="R22" i="4" s="1"/>
  <c r="K22" i="4"/>
  <c r="S21" i="4"/>
  <c r="N21" i="4"/>
  <c r="R21" i="4" s="1"/>
  <c r="K21" i="4"/>
  <c r="S20" i="4"/>
  <c r="N20" i="4"/>
  <c r="R20" i="4" s="1"/>
  <c r="K20" i="4"/>
  <c r="S19" i="4"/>
  <c r="N19" i="4"/>
  <c r="R19" i="4" s="1"/>
  <c r="K19" i="4"/>
  <c r="S18" i="4"/>
  <c r="N18" i="4"/>
  <c r="R18" i="4" s="1"/>
  <c r="K18" i="4"/>
  <c r="S17" i="4"/>
  <c r="N17" i="4"/>
  <c r="R17" i="4" s="1"/>
  <c r="K17" i="4"/>
  <c r="S16" i="4"/>
  <c r="N16" i="4"/>
  <c r="R16" i="4" s="1"/>
  <c r="K16" i="4"/>
  <c r="S15" i="4"/>
  <c r="N15" i="4"/>
  <c r="R15" i="4" s="1"/>
  <c r="K15" i="4"/>
  <c r="S14" i="4"/>
  <c r="N14" i="4"/>
  <c r="R14" i="4" s="1"/>
  <c r="K14" i="4"/>
  <c r="S13" i="4"/>
  <c r="N13" i="4"/>
  <c r="K13" i="4"/>
  <c r="S162" i="3" l="1"/>
  <c r="N162" i="3"/>
  <c r="R162" i="3" s="1"/>
  <c r="K162" i="3"/>
  <c r="S161" i="3"/>
  <c r="N161" i="3"/>
  <c r="R161" i="3" s="1"/>
  <c r="K161" i="3"/>
  <c r="S160" i="3"/>
  <c r="N160" i="3"/>
  <c r="R160" i="3" s="1"/>
  <c r="K160" i="3"/>
  <c r="S159" i="3"/>
  <c r="N159" i="3"/>
  <c r="R159" i="3" s="1"/>
  <c r="K159" i="3"/>
  <c r="S158" i="3"/>
  <c r="N158" i="3"/>
  <c r="R158" i="3" s="1"/>
  <c r="K158" i="3"/>
  <c r="S157" i="3"/>
  <c r="N157" i="3"/>
  <c r="R157" i="3" s="1"/>
  <c r="K157" i="3"/>
  <c r="S156" i="3"/>
  <c r="N156" i="3"/>
  <c r="R156" i="3" s="1"/>
  <c r="K156" i="3"/>
  <c r="S155" i="3"/>
  <c r="N155" i="3"/>
  <c r="R155" i="3" s="1"/>
  <c r="K155" i="3"/>
  <c r="S154" i="3"/>
  <c r="N154" i="3"/>
  <c r="R154" i="3" s="1"/>
  <c r="K154" i="3"/>
  <c r="S153" i="3"/>
  <c r="N153" i="3"/>
  <c r="R153" i="3" s="1"/>
  <c r="K153" i="3"/>
  <c r="S152" i="3"/>
  <c r="N152" i="3"/>
  <c r="R152" i="3" s="1"/>
  <c r="K152" i="3"/>
  <c r="S151" i="3"/>
  <c r="N151" i="3"/>
  <c r="R151" i="3" s="1"/>
  <c r="K151" i="3"/>
  <c r="S150" i="3"/>
  <c r="N150" i="3"/>
  <c r="R150" i="3" s="1"/>
  <c r="K150" i="3"/>
  <c r="S149" i="3"/>
  <c r="N149" i="3"/>
  <c r="R149" i="3" s="1"/>
  <c r="K149" i="3"/>
  <c r="S148" i="3"/>
  <c r="N148" i="3"/>
  <c r="R148" i="3" s="1"/>
  <c r="K148" i="3"/>
  <c r="S147" i="3"/>
  <c r="N147" i="3"/>
  <c r="R147" i="3" s="1"/>
  <c r="K147" i="3"/>
  <c r="S146" i="3"/>
  <c r="N146" i="3"/>
  <c r="R146" i="3" s="1"/>
  <c r="K146" i="3"/>
  <c r="S145" i="3"/>
  <c r="N145" i="3"/>
  <c r="R145" i="3" s="1"/>
  <c r="K145" i="3"/>
  <c r="S144" i="3"/>
  <c r="N144" i="3"/>
  <c r="R144" i="3" s="1"/>
  <c r="K144" i="3"/>
  <c r="S143" i="3"/>
  <c r="N143" i="3"/>
  <c r="R143" i="3" s="1"/>
  <c r="K143" i="3"/>
  <c r="S142" i="3"/>
  <c r="N142" i="3"/>
  <c r="R142" i="3" s="1"/>
  <c r="K142" i="3"/>
  <c r="S141" i="3"/>
  <c r="N141" i="3"/>
  <c r="R141" i="3" s="1"/>
  <c r="K141" i="3"/>
  <c r="S140" i="3"/>
  <c r="N140" i="3"/>
  <c r="R140" i="3" s="1"/>
  <c r="K140" i="3"/>
  <c r="S139" i="3"/>
  <c r="N139" i="3"/>
  <c r="R139" i="3" s="1"/>
  <c r="K139" i="3"/>
  <c r="S138" i="3"/>
  <c r="N138" i="3"/>
  <c r="R138" i="3" s="1"/>
  <c r="K138" i="3"/>
  <c r="S137" i="3"/>
  <c r="N137" i="3"/>
  <c r="R137" i="3" s="1"/>
  <c r="K137" i="3"/>
  <c r="S136" i="3"/>
  <c r="N136" i="3"/>
  <c r="R136" i="3" s="1"/>
  <c r="K136" i="3"/>
  <c r="S135" i="3"/>
  <c r="N135" i="3"/>
  <c r="R135" i="3" s="1"/>
  <c r="K135" i="3"/>
  <c r="S134" i="3"/>
  <c r="N134" i="3"/>
  <c r="R134" i="3" s="1"/>
  <c r="K134" i="3"/>
  <c r="S133" i="3"/>
  <c r="N133" i="3"/>
  <c r="R133" i="3" s="1"/>
  <c r="K133" i="3"/>
  <c r="S132" i="3"/>
  <c r="N132" i="3"/>
  <c r="R132" i="3" s="1"/>
  <c r="K132" i="3"/>
  <c r="S131" i="3"/>
  <c r="N131" i="3"/>
  <c r="R131" i="3" s="1"/>
  <c r="K131" i="3"/>
  <c r="S130" i="3"/>
  <c r="N130" i="3"/>
  <c r="R130" i="3" s="1"/>
  <c r="K130" i="3"/>
  <c r="S129" i="3"/>
  <c r="N129" i="3"/>
  <c r="R129" i="3" s="1"/>
  <c r="K129" i="3"/>
  <c r="S128" i="3"/>
  <c r="N128" i="3"/>
  <c r="R128" i="3" s="1"/>
  <c r="K128" i="3"/>
  <c r="S127" i="3"/>
  <c r="N127" i="3"/>
  <c r="R127" i="3" s="1"/>
  <c r="K127" i="3"/>
  <c r="S126" i="3"/>
  <c r="N126" i="3"/>
  <c r="R126" i="3" s="1"/>
  <c r="K126" i="3"/>
  <c r="S125" i="3"/>
  <c r="N125" i="3"/>
  <c r="R125" i="3" s="1"/>
  <c r="K125" i="3"/>
  <c r="S124" i="3"/>
  <c r="N124" i="3"/>
  <c r="R124" i="3" s="1"/>
  <c r="K124" i="3"/>
  <c r="S123" i="3"/>
  <c r="N123" i="3"/>
  <c r="R123" i="3" s="1"/>
  <c r="K123" i="3"/>
  <c r="S122" i="3"/>
  <c r="N122" i="3"/>
  <c r="R122" i="3" s="1"/>
  <c r="K122" i="3"/>
  <c r="S121" i="3"/>
  <c r="N121" i="3"/>
  <c r="R121" i="3" s="1"/>
  <c r="K121" i="3"/>
  <c r="S120" i="3"/>
  <c r="N120" i="3"/>
  <c r="R120" i="3" s="1"/>
  <c r="K120" i="3"/>
  <c r="S119" i="3"/>
  <c r="N119" i="3"/>
  <c r="R119" i="3" s="1"/>
  <c r="K119" i="3"/>
  <c r="S118" i="3"/>
  <c r="N118" i="3"/>
  <c r="R118" i="3" s="1"/>
  <c r="K118" i="3"/>
  <c r="S117" i="3"/>
  <c r="N117" i="3"/>
  <c r="R117" i="3" s="1"/>
  <c r="K117" i="3"/>
  <c r="S116" i="3"/>
  <c r="N116" i="3"/>
  <c r="R116" i="3" s="1"/>
  <c r="K116" i="3"/>
  <c r="S115" i="3"/>
  <c r="N115" i="3"/>
  <c r="R115" i="3" s="1"/>
  <c r="K115" i="3"/>
  <c r="S114" i="3"/>
  <c r="N114" i="3"/>
  <c r="R114" i="3" s="1"/>
  <c r="K114" i="3"/>
  <c r="S113" i="3"/>
  <c r="N113" i="3"/>
  <c r="R113" i="3" s="1"/>
  <c r="K113" i="3"/>
  <c r="S112" i="3"/>
  <c r="N112" i="3"/>
  <c r="R112" i="3" s="1"/>
  <c r="K112" i="3"/>
  <c r="S111" i="3"/>
  <c r="N111" i="3"/>
  <c r="R111" i="3" s="1"/>
  <c r="K111" i="3"/>
  <c r="S110" i="3"/>
  <c r="N110" i="3"/>
  <c r="R110" i="3" s="1"/>
  <c r="K110" i="3"/>
  <c r="S109" i="3"/>
  <c r="N109" i="3"/>
  <c r="R109" i="3" s="1"/>
  <c r="K109" i="3"/>
  <c r="S108" i="3"/>
  <c r="N108" i="3"/>
  <c r="R108" i="3" s="1"/>
  <c r="K108" i="3"/>
  <c r="S107" i="3"/>
  <c r="N107" i="3"/>
  <c r="R107" i="3" s="1"/>
  <c r="K107" i="3"/>
  <c r="S106" i="3"/>
  <c r="N106" i="3"/>
  <c r="R106" i="3" s="1"/>
  <c r="K106" i="3"/>
  <c r="S105" i="3"/>
  <c r="N105" i="3"/>
  <c r="R105" i="3" s="1"/>
  <c r="K105" i="3"/>
  <c r="S104" i="3"/>
  <c r="N104" i="3"/>
  <c r="R104" i="3" s="1"/>
  <c r="K104" i="3"/>
  <c r="S103" i="3"/>
  <c r="N103" i="3"/>
  <c r="R103" i="3" s="1"/>
  <c r="K103" i="3"/>
  <c r="S102" i="3"/>
  <c r="N102" i="3"/>
  <c r="R102" i="3" s="1"/>
  <c r="K102" i="3"/>
  <c r="S101" i="3"/>
  <c r="N101" i="3"/>
  <c r="R101" i="3" s="1"/>
  <c r="K101" i="3"/>
  <c r="S100" i="3"/>
  <c r="N100" i="3"/>
  <c r="R100" i="3" s="1"/>
  <c r="K100" i="3"/>
  <c r="S99" i="3"/>
  <c r="N99" i="3"/>
  <c r="R99" i="3" s="1"/>
  <c r="K99" i="3"/>
  <c r="S98" i="3"/>
  <c r="N98" i="3"/>
  <c r="R98" i="3" s="1"/>
  <c r="K98" i="3"/>
  <c r="S97" i="3"/>
  <c r="N97" i="3"/>
  <c r="R97" i="3" s="1"/>
  <c r="K97" i="3"/>
  <c r="S96" i="3"/>
  <c r="N96" i="3"/>
  <c r="R96" i="3" s="1"/>
  <c r="K96" i="3"/>
  <c r="S95" i="3"/>
  <c r="N95" i="3"/>
  <c r="R95" i="3" s="1"/>
  <c r="K95" i="3"/>
  <c r="S94" i="3"/>
  <c r="N94" i="3"/>
  <c r="R94" i="3" s="1"/>
  <c r="K94" i="3"/>
  <c r="S93" i="3"/>
  <c r="N93" i="3"/>
  <c r="R93" i="3" s="1"/>
  <c r="K93" i="3"/>
  <c r="S92" i="3"/>
  <c r="N92" i="3"/>
  <c r="R92" i="3" s="1"/>
  <c r="K92" i="3"/>
  <c r="S91" i="3"/>
  <c r="N91" i="3"/>
  <c r="R91" i="3" s="1"/>
  <c r="K91" i="3"/>
  <c r="S90" i="3"/>
  <c r="N90" i="3"/>
  <c r="R90" i="3" s="1"/>
  <c r="K90" i="3"/>
  <c r="S89" i="3"/>
  <c r="N89" i="3"/>
  <c r="R89" i="3" s="1"/>
  <c r="K89" i="3"/>
  <c r="S88" i="3"/>
  <c r="N88" i="3"/>
  <c r="R88" i="3" s="1"/>
  <c r="K88" i="3"/>
  <c r="S87" i="3"/>
  <c r="N87" i="3"/>
  <c r="R87" i="3" s="1"/>
  <c r="K87" i="3"/>
  <c r="S86" i="3"/>
  <c r="N86" i="3"/>
  <c r="R86" i="3" s="1"/>
  <c r="K86" i="3"/>
  <c r="S85" i="3"/>
  <c r="N85" i="3"/>
  <c r="R85" i="3" s="1"/>
  <c r="K85" i="3"/>
  <c r="S84" i="3"/>
  <c r="N84" i="3"/>
  <c r="R84" i="3" s="1"/>
  <c r="K84" i="3"/>
  <c r="S83" i="3"/>
  <c r="N83" i="3"/>
  <c r="R83" i="3" s="1"/>
  <c r="K83" i="3"/>
  <c r="S82" i="3"/>
  <c r="N82" i="3"/>
  <c r="R82" i="3" s="1"/>
  <c r="K82" i="3"/>
  <c r="S81" i="3"/>
  <c r="N81" i="3"/>
  <c r="R81" i="3" s="1"/>
  <c r="K81" i="3"/>
  <c r="S80" i="3"/>
  <c r="N80" i="3"/>
  <c r="R80" i="3" s="1"/>
  <c r="K80" i="3"/>
  <c r="S79" i="3"/>
  <c r="N79" i="3"/>
  <c r="R79" i="3" s="1"/>
  <c r="K79" i="3"/>
  <c r="S78" i="3"/>
  <c r="N78" i="3"/>
  <c r="R78" i="3" s="1"/>
  <c r="K78" i="3"/>
  <c r="S77" i="3"/>
  <c r="N77" i="3"/>
  <c r="R77" i="3" s="1"/>
  <c r="K77" i="3"/>
  <c r="S76" i="3"/>
  <c r="N76" i="3"/>
  <c r="R76" i="3" s="1"/>
  <c r="K76" i="3"/>
  <c r="S75" i="3"/>
  <c r="N75" i="3"/>
  <c r="R75" i="3" s="1"/>
  <c r="K75" i="3"/>
  <c r="S74" i="3"/>
  <c r="N74" i="3"/>
  <c r="R74" i="3" s="1"/>
  <c r="K74" i="3"/>
  <c r="S73" i="3"/>
  <c r="N73" i="3"/>
  <c r="R73" i="3" s="1"/>
  <c r="K73" i="3"/>
  <c r="S72" i="3"/>
  <c r="N72" i="3"/>
  <c r="R72" i="3" s="1"/>
  <c r="K72" i="3"/>
  <c r="S71" i="3"/>
  <c r="N71" i="3"/>
  <c r="R71" i="3" s="1"/>
  <c r="K71" i="3"/>
  <c r="S70" i="3"/>
  <c r="N70" i="3"/>
  <c r="R70" i="3" s="1"/>
  <c r="K70" i="3"/>
  <c r="S69" i="3"/>
  <c r="N69" i="3"/>
  <c r="R69" i="3" s="1"/>
  <c r="K69" i="3"/>
  <c r="S68" i="3"/>
  <c r="N68" i="3"/>
  <c r="R68" i="3" s="1"/>
  <c r="K68" i="3"/>
  <c r="S67" i="3"/>
  <c r="N67" i="3"/>
  <c r="R67" i="3" s="1"/>
  <c r="K67" i="3"/>
  <c r="S66" i="3"/>
  <c r="N66" i="3"/>
  <c r="R66" i="3" s="1"/>
  <c r="K66" i="3"/>
  <c r="S65" i="3"/>
  <c r="N65" i="3"/>
  <c r="R65" i="3" s="1"/>
  <c r="K65" i="3"/>
  <c r="S64" i="3"/>
  <c r="N64" i="3"/>
  <c r="R64" i="3" s="1"/>
  <c r="K64" i="3"/>
  <c r="S63" i="3"/>
  <c r="N63" i="3"/>
  <c r="R63" i="3" s="1"/>
  <c r="K63" i="3"/>
  <c r="S62" i="3"/>
  <c r="N62" i="3"/>
  <c r="R62" i="3" s="1"/>
  <c r="K62" i="3"/>
  <c r="S61" i="3"/>
  <c r="N61" i="3"/>
  <c r="R61" i="3" s="1"/>
  <c r="K61" i="3"/>
  <c r="S60" i="3"/>
  <c r="N60" i="3"/>
  <c r="R60" i="3" s="1"/>
  <c r="K60" i="3"/>
  <c r="S59" i="3"/>
  <c r="N59" i="3"/>
  <c r="R59" i="3" s="1"/>
  <c r="K59" i="3"/>
  <c r="S58" i="3"/>
  <c r="N58" i="3"/>
  <c r="R58" i="3" s="1"/>
  <c r="K58" i="3"/>
  <c r="S57" i="3"/>
  <c r="N57" i="3"/>
  <c r="R57" i="3" s="1"/>
  <c r="K57" i="3"/>
  <c r="S56" i="3"/>
  <c r="N56" i="3"/>
  <c r="R56" i="3" s="1"/>
  <c r="K56" i="3"/>
  <c r="S55" i="3"/>
  <c r="N55" i="3"/>
  <c r="R55" i="3" s="1"/>
  <c r="K55" i="3"/>
  <c r="S54" i="3"/>
  <c r="N54" i="3"/>
  <c r="R54" i="3" s="1"/>
  <c r="K54" i="3"/>
  <c r="S53" i="3"/>
  <c r="N53" i="3"/>
  <c r="R53" i="3" s="1"/>
  <c r="K53" i="3"/>
  <c r="S52" i="3"/>
  <c r="N52" i="3"/>
  <c r="R52" i="3" s="1"/>
  <c r="K52" i="3"/>
  <c r="S51" i="3"/>
  <c r="N51" i="3"/>
  <c r="R51" i="3" s="1"/>
  <c r="K51" i="3"/>
  <c r="S50" i="3"/>
  <c r="N50" i="3"/>
  <c r="R50" i="3" s="1"/>
  <c r="K50" i="3"/>
  <c r="S49" i="3"/>
  <c r="N49" i="3"/>
  <c r="R49" i="3" s="1"/>
  <c r="K49" i="3"/>
  <c r="S48" i="3"/>
  <c r="N48" i="3"/>
  <c r="R48" i="3" s="1"/>
  <c r="K48" i="3"/>
  <c r="S47" i="3"/>
  <c r="N47" i="3"/>
  <c r="R47" i="3" s="1"/>
  <c r="K47" i="3"/>
  <c r="S46" i="3"/>
  <c r="N46" i="3"/>
  <c r="R46" i="3" s="1"/>
  <c r="K46" i="3"/>
  <c r="S45" i="3"/>
  <c r="N45" i="3"/>
  <c r="R45" i="3" s="1"/>
  <c r="K45" i="3"/>
  <c r="S44" i="3"/>
  <c r="N44" i="3"/>
  <c r="R44" i="3" s="1"/>
  <c r="K44" i="3"/>
  <c r="S43" i="3"/>
  <c r="N43" i="3"/>
  <c r="R43" i="3" s="1"/>
  <c r="K43" i="3"/>
  <c r="S42" i="3"/>
  <c r="N42" i="3"/>
  <c r="R42" i="3" s="1"/>
  <c r="K42" i="3"/>
  <c r="S41" i="3"/>
  <c r="N41" i="3"/>
  <c r="R41" i="3" s="1"/>
  <c r="K41" i="3"/>
  <c r="S40" i="3"/>
  <c r="N40" i="3"/>
  <c r="R40" i="3" s="1"/>
  <c r="K40" i="3"/>
  <c r="S39" i="3"/>
  <c r="N39" i="3"/>
  <c r="R39" i="3" s="1"/>
  <c r="K39" i="3"/>
  <c r="S38" i="3"/>
  <c r="N38" i="3"/>
  <c r="R38" i="3" s="1"/>
  <c r="K38" i="3"/>
  <c r="S37" i="3"/>
  <c r="N37" i="3"/>
  <c r="R37" i="3" s="1"/>
  <c r="K37" i="3"/>
  <c r="S36" i="3"/>
  <c r="N36" i="3"/>
  <c r="R36" i="3" s="1"/>
  <c r="K36" i="3"/>
  <c r="S35" i="3"/>
  <c r="N35" i="3"/>
  <c r="R35" i="3" s="1"/>
  <c r="K35" i="3"/>
  <c r="S34" i="3"/>
  <c r="N34" i="3"/>
  <c r="R34" i="3" s="1"/>
  <c r="K34" i="3"/>
  <c r="S33" i="3"/>
  <c r="N33" i="3"/>
  <c r="R33" i="3" s="1"/>
  <c r="K33" i="3"/>
  <c r="S32" i="3"/>
  <c r="N32" i="3"/>
  <c r="R32" i="3" s="1"/>
  <c r="K32" i="3"/>
  <c r="S31" i="3"/>
  <c r="N31" i="3"/>
  <c r="R31" i="3" s="1"/>
  <c r="K31" i="3"/>
  <c r="S30" i="3"/>
  <c r="N30" i="3"/>
  <c r="R30" i="3" s="1"/>
  <c r="K30" i="3"/>
  <c r="S29" i="3"/>
  <c r="N29" i="3"/>
  <c r="R29" i="3" s="1"/>
  <c r="K29" i="3"/>
  <c r="S28" i="3"/>
  <c r="N28" i="3"/>
  <c r="R28" i="3" s="1"/>
  <c r="K28" i="3"/>
  <c r="S27" i="3"/>
  <c r="N27" i="3"/>
  <c r="R27" i="3" s="1"/>
  <c r="K27" i="3"/>
  <c r="S26" i="3"/>
  <c r="N26" i="3"/>
  <c r="R26" i="3" s="1"/>
  <c r="K26" i="3"/>
  <c r="S25" i="3"/>
  <c r="N25" i="3"/>
  <c r="R25" i="3" s="1"/>
  <c r="K25" i="3"/>
  <c r="S24" i="3"/>
  <c r="N24" i="3"/>
  <c r="R24" i="3" s="1"/>
  <c r="K24" i="3"/>
  <c r="S23" i="3"/>
  <c r="N23" i="3"/>
  <c r="R23" i="3" s="1"/>
  <c r="K23" i="3"/>
  <c r="S22" i="3"/>
  <c r="N22" i="3"/>
  <c r="R22" i="3" s="1"/>
  <c r="K22" i="3"/>
  <c r="S21" i="3"/>
  <c r="N21" i="3"/>
  <c r="R21" i="3" s="1"/>
  <c r="K21" i="3"/>
  <c r="S20" i="3"/>
  <c r="N20" i="3"/>
  <c r="R20" i="3" s="1"/>
  <c r="K20" i="3"/>
  <c r="S19" i="3"/>
  <c r="N19" i="3"/>
  <c r="R19" i="3" s="1"/>
  <c r="K19" i="3"/>
  <c r="S18" i="3"/>
  <c r="N18" i="3"/>
  <c r="R18" i="3" s="1"/>
  <c r="K18" i="3"/>
  <c r="S17" i="3"/>
  <c r="N17" i="3"/>
  <c r="R17" i="3" s="1"/>
  <c r="K17" i="3"/>
  <c r="S15" i="3"/>
  <c r="N15" i="3"/>
  <c r="K15" i="3"/>
  <c r="S13" i="3"/>
  <c r="R13" i="3"/>
  <c r="N13" i="3"/>
  <c r="K13" i="3"/>
  <c r="S158" i="2" l="1"/>
  <c r="N158" i="2"/>
  <c r="R158" i="2" s="1"/>
  <c r="K158" i="2"/>
  <c r="S157" i="2"/>
  <c r="N157" i="2"/>
  <c r="R157" i="2" s="1"/>
  <c r="K157" i="2"/>
  <c r="S156" i="2"/>
  <c r="N156" i="2"/>
  <c r="R156" i="2" s="1"/>
  <c r="K156" i="2"/>
  <c r="S155" i="2"/>
  <c r="N155" i="2"/>
  <c r="R155" i="2" s="1"/>
  <c r="K155" i="2"/>
  <c r="S154" i="2"/>
  <c r="N154" i="2"/>
  <c r="R154" i="2" s="1"/>
  <c r="K154" i="2"/>
  <c r="S153" i="2"/>
  <c r="N153" i="2"/>
  <c r="R153" i="2" s="1"/>
  <c r="K153" i="2"/>
  <c r="S152" i="2"/>
  <c r="N152" i="2"/>
  <c r="R152" i="2" s="1"/>
  <c r="K152" i="2"/>
  <c r="S151" i="2"/>
  <c r="N151" i="2"/>
  <c r="R151" i="2" s="1"/>
  <c r="K151" i="2"/>
  <c r="S150" i="2"/>
  <c r="N150" i="2"/>
  <c r="R150" i="2" s="1"/>
  <c r="K150" i="2"/>
  <c r="S149" i="2"/>
  <c r="N149" i="2"/>
  <c r="R149" i="2" s="1"/>
  <c r="K149" i="2"/>
  <c r="S148" i="2"/>
  <c r="N148" i="2"/>
  <c r="R148" i="2" s="1"/>
  <c r="K148" i="2"/>
  <c r="S147" i="2"/>
  <c r="N147" i="2"/>
  <c r="R147" i="2" s="1"/>
  <c r="K147" i="2"/>
  <c r="S146" i="2"/>
  <c r="N146" i="2"/>
  <c r="R146" i="2" s="1"/>
  <c r="K146" i="2"/>
  <c r="S145" i="2"/>
  <c r="N145" i="2"/>
  <c r="R145" i="2" s="1"/>
  <c r="K145" i="2"/>
  <c r="S144" i="2"/>
  <c r="N144" i="2"/>
  <c r="R144" i="2" s="1"/>
  <c r="K144" i="2"/>
  <c r="S143" i="2"/>
  <c r="N143" i="2"/>
  <c r="R143" i="2" s="1"/>
  <c r="K143" i="2"/>
  <c r="S142" i="2"/>
  <c r="N142" i="2"/>
  <c r="R142" i="2" s="1"/>
  <c r="K142" i="2"/>
  <c r="S141" i="2"/>
  <c r="N141" i="2"/>
  <c r="R141" i="2" s="1"/>
  <c r="K141" i="2"/>
  <c r="S140" i="2"/>
  <c r="N140" i="2"/>
  <c r="R140" i="2" s="1"/>
  <c r="K140" i="2"/>
  <c r="S139" i="2"/>
  <c r="N139" i="2"/>
  <c r="R139" i="2" s="1"/>
  <c r="K139" i="2"/>
  <c r="S138" i="2"/>
  <c r="N138" i="2"/>
  <c r="R138" i="2" s="1"/>
  <c r="K138" i="2"/>
  <c r="S137" i="2"/>
  <c r="N137" i="2"/>
  <c r="R137" i="2" s="1"/>
  <c r="K137" i="2"/>
  <c r="S136" i="2"/>
  <c r="N136" i="2"/>
  <c r="R136" i="2" s="1"/>
  <c r="K136" i="2"/>
  <c r="S135" i="2"/>
  <c r="N135" i="2"/>
  <c r="R135" i="2" s="1"/>
  <c r="K135" i="2"/>
  <c r="S134" i="2"/>
  <c r="N134" i="2"/>
  <c r="R134" i="2" s="1"/>
  <c r="K134" i="2"/>
  <c r="S133" i="2"/>
  <c r="N133" i="2"/>
  <c r="R133" i="2" s="1"/>
  <c r="K133" i="2"/>
  <c r="S132" i="2"/>
  <c r="N132" i="2"/>
  <c r="R132" i="2" s="1"/>
  <c r="K132" i="2"/>
  <c r="S131" i="2"/>
  <c r="N131" i="2"/>
  <c r="R131" i="2" s="1"/>
  <c r="K131" i="2"/>
  <c r="S130" i="2"/>
  <c r="N130" i="2"/>
  <c r="R130" i="2" s="1"/>
  <c r="K130" i="2"/>
  <c r="S129" i="2"/>
  <c r="N129" i="2"/>
  <c r="R129" i="2" s="1"/>
  <c r="K129" i="2"/>
  <c r="S128" i="2"/>
  <c r="N128" i="2"/>
  <c r="R128" i="2" s="1"/>
  <c r="K128" i="2"/>
  <c r="S127" i="2"/>
  <c r="N127" i="2"/>
  <c r="R127" i="2" s="1"/>
  <c r="K127" i="2"/>
  <c r="S126" i="2"/>
  <c r="N126" i="2"/>
  <c r="R126" i="2" s="1"/>
  <c r="K126" i="2"/>
  <c r="S125" i="2"/>
  <c r="N125" i="2"/>
  <c r="R125" i="2" s="1"/>
  <c r="K125" i="2"/>
  <c r="S124" i="2"/>
  <c r="N124" i="2"/>
  <c r="R124" i="2" s="1"/>
  <c r="K124" i="2"/>
  <c r="S123" i="2"/>
  <c r="N123" i="2"/>
  <c r="R123" i="2" s="1"/>
  <c r="K123" i="2"/>
  <c r="S122" i="2"/>
  <c r="N122" i="2"/>
  <c r="R122" i="2" s="1"/>
  <c r="K122" i="2"/>
  <c r="S121" i="2"/>
  <c r="N121" i="2"/>
  <c r="R121" i="2" s="1"/>
  <c r="K121" i="2"/>
  <c r="S120" i="2"/>
  <c r="N120" i="2"/>
  <c r="R120" i="2" s="1"/>
  <c r="K120" i="2"/>
  <c r="S119" i="2"/>
  <c r="N119" i="2"/>
  <c r="R119" i="2" s="1"/>
  <c r="K119" i="2"/>
  <c r="S118" i="2"/>
  <c r="N118" i="2"/>
  <c r="R118" i="2" s="1"/>
  <c r="K118" i="2"/>
  <c r="S117" i="2"/>
  <c r="N117" i="2"/>
  <c r="R117" i="2" s="1"/>
  <c r="K117" i="2"/>
  <c r="S116" i="2"/>
  <c r="N116" i="2"/>
  <c r="R116" i="2" s="1"/>
  <c r="K116" i="2"/>
  <c r="S115" i="2"/>
  <c r="N115" i="2"/>
  <c r="R115" i="2" s="1"/>
  <c r="K115" i="2"/>
  <c r="S114" i="2"/>
  <c r="N114" i="2"/>
  <c r="R114" i="2" s="1"/>
  <c r="K114" i="2"/>
  <c r="S113" i="2"/>
  <c r="N113" i="2"/>
  <c r="R113" i="2" s="1"/>
  <c r="K113" i="2"/>
  <c r="S112" i="2"/>
  <c r="N112" i="2"/>
  <c r="R112" i="2" s="1"/>
  <c r="K112" i="2"/>
  <c r="S111" i="2"/>
  <c r="N111" i="2"/>
  <c r="R111" i="2" s="1"/>
  <c r="K111" i="2"/>
  <c r="S110" i="2"/>
  <c r="N110" i="2"/>
  <c r="R110" i="2" s="1"/>
  <c r="K110" i="2"/>
  <c r="S109" i="2"/>
  <c r="N109" i="2"/>
  <c r="R109" i="2" s="1"/>
  <c r="K109" i="2"/>
  <c r="S108" i="2"/>
  <c r="N108" i="2"/>
  <c r="R108" i="2" s="1"/>
  <c r="K108" i="2"/>
  <c r="S107" i="2"/>
  <c r="N107" i="2"/>
  <c r="R107" i="2" s="1"/>
  <c r="K107" i="2"/>
  <c r="S106" i="2"/>
  <c r="N106" i="2"/>
  <c r="R106" i="2" s="1"/>
  <c r="K106" i="2"/>
  <c r="S105" i="2"/>
  <c r="N105" i="2"/>
  <c r="R105" i="2" s="1"/>
  <c r="K105" i="2"/>
  <c r="S104" i="2"/>
  <c r="N104" i="2"/>
  <c r="R104" i="2" s="1"/>
  <c r="K104" i="2"/>
  <c r="S103" i="2"/>
  <c r="N103" i="2"/>
  <c r="R103" i="2" s="1"/>
  <c r="K103" i="2"/>
  <c r="S102" i="2"/>
  <c r="N102" i="2"/>
  <c r="R102" i="2" s="1"/>
  <c r="K102" i="2"/>
  <c r="S101" i="2"/>
  <c r="N101" i="2"/>
  <c r="R101" i="2" s="1"/>
  <c r="K101" i="2"/>
  <c r="S100" i="2"/>
  <c r="N100" i="2"/>
  <c r="R100" i="2" s="1"/>
  <c r="K100" i="2"/>
  <c r="S99" i="2"/>
  <c r="N99" i="2"/>
  <c r="R99" i="2" s="1"/>
  <c r="K99" i="2"/>
  <c r="S98" i="2"/>
  <c r="N98" i="2"/>
  <c r="R98" i="2" s="1"/>
  <c r="K98" i="2"/>
  <c r="S97" i="2"/>
  <c r="N97" i="2"/>
  <c r="R97" i="2" s="1"/>
  <c r="K97" i="2"/>
  <c r="S96" i="2"/>
  <c r="N96" i="2"/>
  <c r="R96" i="2" s="1"/>
  <c r="K96" i="2"/>
  <c r="S95" i="2"/>
  <c r="N95" i="2"/>
  <c r="R95" i="2" s="1"/>
  <c r="K95" i="2"/>
  <c r="S94" i="2"/>
  <c r="N94" i="2"/>
  <c r="R94" i="2" s="1"/>
  <c r="K94" i="2"/>
  <c r="S93" i="2"/>
  <c r="N93" i="2"/>
  <c r="R93" i="2" s="1"/>
  <c r="K93" i="2"/>
  <c r="S92" i="2"/>
  <c r="N92" i="2"/>
  <c r="R92" i="2" s="1"/>
  <c r="K92" i="2"/>
  <c r="S91" i="2"/>
  <c r="N91" i="2"/>
  <c r="R91" i="2" s="1"/>
  <c r="K91" i="2"/>
  <c r="S90" i="2"/>
  <c r="N90" i="2"/>
  <c r="R90" i="2" s="1"/>
  <c r="K90" i="2"/>
  <c r="S89" i="2"/>
  <c r="N89" i="2"/>
  <c r="R89" i="2" s="1"/>
  <c r="K89" i="2"/>
  <c r="S88" i="2"/>
  <c r="N88" i="2"/>
  <c r="R88" i="2" s="1"/>
  <c r="K88" i="2"/>
  <c r="S87" i="2"/>
  <c r="N87" i="2"/>
  <c r="R87" i="2" s="1"/>
  <c r="K87" i="2"/>
  <c r="S86" i="2"/>
  <c r="N86" i="2"/>
  <c r="R86" i="2" s="1"/>
  <c r="K86" i="2"/>
  <c r="S85" i="2"/>
  <c r="N85" i="2"/>
  <c r="R85" i="2" s="1"/>
  <c r="K85" i="2"/>
  <c r="S84" i="2"/>
  <c r="N84" i="2"/>
  <c r="R84" i="2" s="1"/>
  <c r="K84" i="2"/>
  <c r="S83" i="2"/>
  <c r="N83" i="2"/>
  <c r="R83" i="2" s="1"/>
  <c r="K83" i="2"/>
  <c r="S82" i="2"/>
  <c r="N82" i="2"/>
  <c r="R82" i="2" s="1"/>
  <c r="K82" i="2"/>
  <c r="S81" i="2"/>
  <c r="N81" i="2"/>
  <c r="R81" i="2" s="1"/>
  <c r="K81" i="2"/>
  <c r="S80" i="2"/>
  <c r="N80" i="2"/>
  <c r="R80" i="2" s="1"/>
  <c r="K80" i="2"/>
  <c r="S79" i="2"/>
  <c r="N79" i="2"/>
  <c r="R79" i="2" s="1"/>
  <c r="K79" i="2"/>
  <c r="S78" i="2"/>
  <c r="N78" i="2"/>
  <c r="R78" i="2" s="1"/>
  <c r="K78" i="2"/>
  <c r="S77" i="2"/>
  <c r="N77" i="2"/>
  <c r="R77" i="2" s="1"/>
  <c r="K77" i="2"/>
  <c r="S76" i="2"/>
  <c r="N76" i="2"/>
  <c r="R76" i="2" s="1"/>
  <c r="K76" i="2"/>
  <c r="S75" i="2"/>
  <c r="N75" i="2"/>
  <c r="R75" i="2" s="1"/>
  <c r="K75" i="2"/>
  <c r="S74" i="2"/>
  <c r="N74" i="2"/>
  <c r="R74" i="2" s="1"/>
  <c r="K74" i="2"/>
  <c r="S73" i="2"/>
  <c r="N73" i="2"/>
  <c r="R73" i="2" s="1"/>
  <c r="K73" i="2"/>
  <c r="S72" i="2"/>
  <c r="N72" i="2"/>
  <c r="R72" i="2" s="1"/>
  <c r="K72" i="2"/>
  <c r="S71" i="2"/>
  <c r="N71" i="2"/>
  <c r="R71" i="2" s="1"/>
  <c r="K71" i="2"/>
  <c r="S70" i="2"/>
  <c r="N70" i="2"/>
  <c r="R70" i="2" s="1"/>
  <c r="K70" i="2"/>
  <c r="S69" i="2"/>
  <c r="N69" i="2"/>
  <c r="R69" i="2" s="1"/>
  <c r="K69" i="2"/>
  <c r="S68" i="2"/>
  <c r="N68" i="2"/>
  <c r="R68" i="2" s="1"/>
  <c r="K68" i="2"/>
  <c r="S67" i="2"/>
  <c r="N67" i="2"/>
  <c r="R67" i="2" s="1"/>
  <c r="K67" i="2"/>
  <c r="S66" i="2"/>
  <c r="N66" i="2"/>
  <c r="R66" i="2" s="1"/>
  <c r="K66" i="2"/>
  <c r="S65" i="2"/>
  <c r="N65" i="2"/>
  <c r="R65" i="2" s="1"/>
  <c r="K65" i="2"/>
  <c r="S64" i="2"/>
  <c r="N64" i="2"/>
  <c r="R64" i="2" s="1"/>
  <c r="K64" i="2"/>
  <c r="S63" i="2"/>
  <c r="N63" i="2"/>
  <c r="R63" i="2" s="1"/>
  <c r="K63" i="2"/>
  <c r="S62" i="2"/>
  <c r="N62" i="2"/>
  <c r="R62" i="2" s="1"/>
  <c r="K62" i="2"/>
  <c r="S61" i="2"/>
  <c r="N61" i="2"/>
  <c r="R61" i="2" s="1"/>
  <c r="K61" i="2"/>
  <c r="S60" i="2"/>
  <c r="N60" i="2"/>
  <c r="R60" i="2" s="1"/>
  <c r="K60" i="2"/>
  <c r="S59" i="2"/>
  <c r="N59" i="2"/>
  <c r="R59" i="2" s="1"/>
  <c r="K59" i="2"/>
  <c r="S58" i="2"/>
  <c r="N58" i="2"/>
  <c r="R58" i="2" s="1"/>
  <c r="K58" i="2"/>
  <c r="S57" i="2"/>
  <c r="N57" i="2"/>
  <c r="R57" i="2" s="1"/>
  <c r="K57" i="2"/>
  <c r="S56" i="2"/>
  <c r="N56" i="2"/>
  <c r="R56" i="2" s="1"/>
  <c r="K56" i="2"/>
  <c r="S55" i="2"/>
  <c r="N55" i="2"/>
  <c r="R55" i="2" s="1"/>
  <c r="K55" i="2"/>
  <c r="S54" i="2"/>
  <c r="N54" i="2"/>
  <c r="R54" i="2" s="1"/>
  <c r="K54" i="2"/>
  <c r="S53" i="2"/>
  <c r="N53" i="2"/>
  <c r="R53" i="2" s="1"/>
  <c r="K53" i="2"/>
  <c r="S52" i="2"/>
  <c r="N52" i="2"/>
  <c r="R52" i="2" s="1"/>
  <c r="K52" i="2"/>
  <c r="S51" i="2"/>
  <c r="N51" i="2"/>
  <c r="R51" i="2" s="1"/>
  <c r="K51" i="2"/>
  <c r="S50" i="2"/>
  <c r="N50" i="2"/>
  <c r="R50" i="2" s="1"/>
  <c r="K50" i="2"/>
  <c r="S49" i="2"/>
  <c r="N49" i="2"/>
  <c r="R49" i="2" s="1"/>
  <c r="K49" i="2"/>
  <c r="S48" i="2"/>
  <c r="N48" i="2"/>
  <c r="R48" i="2" s="1"/>
  <c r="K48" i="2"/>
  <c r="S47" i="2"/>
  <c r="N47" i="2"/>
  <c r="R47" i="2" s="1"/>
  <c r="K47" i="2"/>
  <c r="S46" i="2"/>
  <c r="N46" i="2"/>
  <c r="R46" i="2" s="1"/>
  <c r="K46" i="2"/>
  <c r="S45" i="2"/>
  <c r="N45" i="2"/>
  <c r="R45" i="2" s="1"/>
  <c r="K45" i="2"/>
  <c r="S44" i="2"/>
  <c r="N44" i="2"/>
  <c r="R44" i="2" s="1"/>
  <c r="K44" i="2"/>
  <c r="S43" i="2"/>
  <c r="N43" i="2"/>
  <c r="R43" i="2" s="1"/>
  <c r="K43" i="2"/>
  <c r="S42" i="2"/>
  <c r="N42" i="2"/>
  <c r="R42" i="2" s="1"/>
  <c r="K42" i="2"/>
  <c r="S41" i="2"/>
  <c r="N41" i="2"/>
  <c r="R41" i="2" s="1"/>
  <c r="K41" i="2"/>
  <c r="S40" i="2"/>
  <c r="N40" i="2"/>
  <c r="R40" i="2" s="1"/>
  <c r="K40" i="2"/>
  <c r="S39" i="2"/>
  <c r="N39" i="2"/>
  <c r="R39" i="2" s="1"/>
  <c r="K39" i="2"/>
  <c r="S38" i="2"/>
  <c r="N38" i="2"/>
  <c r="R38" i="2" s="1"/>
  <c r="K38" i="2"/>
  <c r="S37" i="2"/>
  <c r="N37" i="2"/>
  <c r="R37" i="2" s="1"/>
  <c r="K37" i="2"/>
  <c r="S36" i="2"/>
  <c r="N36" i="2"/>
  <c r="R36" i="2" s="1"/>
  <c r="K36" i="2"/>
  <c r="S35" i="2"/>
  <c r="N35" i="2"/>
  <c r="R35" i="2" s="1"/>
  <c r="K35" i="2"/>
  <c r="S34" i="2"/>
  <c r="N34" i="2"/>
  <c r="R34" i="2" s="1"/>
  <c r="K34" i="2"/>
  <c r="S33" i="2"/>
  <c r="N33" i="2"/>
  <c r="R33" i="2" s="1"/>
  <c r="K33" i="2"/>
  <c r="S32" i="2"/>
  <c r="N32" i="2"/>
  <c r="R32" i="2" s="1"/>
  <c r="K32" i="2"/>
  <c r="S31" i="2"/>
  <c r="N31" i="2"/>
  <c r="R31" i="2" s="1"/>
  <c r="K31" i="2"/>
  <c r="S30" i="2"/>
  <c r="N30" i="2"/>
  <c r="R30" i="2" s="1"/>
  <c r="K30" i="2"/>
  <c r="S29" i="2"/>
  <c r="N29" i="2"/>
  <c r="R29" i="2" s="1"/>
  <c r="K29" i="2"/>
  <c r="S28" i="2"/>
  <c r="N28" i="2"/>
  <c r="R28" i="2" s="1"/>
  <c r="K28" i="2"/>
  <c r="S27" i="2"/>
  <c r="N27" i="2"/>
  <c r="R27" i="2" s="1"/>
  <c r="K27" i="2"/>
  <c r="S26" i="2"/>
  <c r="N26" i="2"/>
  <c r="R26" i="2" s="1"/>
  <c r="K26" i="2"/>
  <c r="S25" i="2"/>
  <c r="N25" i="2"/>
  <c r="R25" i="2" s="1"/>
  <c r="K25" i="2"/>
  <c r="S24" i="2"/>
  <c r="N24" i="2"/>
  <c r="R24" i="2" s="1"/>
  <c r="K24" i="2"/>
  <c r="S23" i="2"/>
  <c r="N23" i="2"/>
  <c r="R23" i="2" s="1"/>
  <c r="K23" i="2"/>
  <c r="S22" i="2"/>
  <c r="N22" i="2"/>
  <c r="R22" i="2" s="1"/>
  <c r="K22" i="2"/>
  <c r="S21" i="2"/>
  <c r="N21" i="2"/>
  <c r="R21" i="2" s="1"/>
  <c r="K21" i="2"/>
  <c r="S20" i="2"/>
  <c r="N20" i="2"/>
  <c r="R20" i="2" s="1"/>
  <c r="K20" i="2"/>
  <c r="S19" i="2"/>
  <c r="N19" i="2"/>
  <c r="R19" i="2" s="1"/>
  <c r="K19" i="2"/>
  <c r="S18" i="2"/>
  <c r="N18" i="2"/>
  <c r="R18" i="2" s="1"/>
  <c r="K18" i="2"/>
  <c r="S17" i="2"/>
  <c r="N17" i="2"/>
  <c r="R17" i="2" s="1"/>
  <c r="K17" i="2"/>
  <c r="S16" i="2"/>
  <c r="N16" i="2"/>
  <c r="R16" i="2" s="1"/>
  <c r="K16" i="2"/>
  <c r="S15" i="2"/>
  <c r="N15" i="2"/>
  <c r="R15" i="2" s="1"/>
  <c r="K15" i="2"/>
  <c r="R14" i="2"/>
  <c r="N14" i="2"/>
  <c r="K14" i="2"/>
  <c r="N13" i="2"/>
  <c r="R13" i="2" s="1"/>
  <c r="K13" i="2"/>
</calcChain>
</file>

<file path=xl/sharedStrings.xml><?xml version="1.0" encoding="utf-8"?>
<sst xmlns="http://schemas.openxmlformats.org/spreadsheetml/2006/main" count="1955" uniqueCount="567">
  <si>
    <t>FORMATO
MAPA DE RIESGOS</t>
  </si>
  <si>
    <t>CÓDIGO: MC-F011</t>
  </si>
  <si>
    <t>VERSIÓN: 05</t>
  </si>
  <si>
    <t>VIGENTE DESDE: 18/01/2023</t>
  </si>
  <si>
    <t>IDENTIFICACIÓN DEL PROCESO</t>
  </si>
  <si>
    <t>Proceso</t>
  </si>
  <si>
    <t>Control Interno Disciplinario</t>
  </si>
  <si>
    <t>Tipo de proceso</t>
  </si>
  <si>
    <t>Apoyo</t>
  </si>
  <si>
    <t xml:space="preserve">Responsable del análisis: </t>
  </si>
  <si>
    <t>Director Administrativo y Financiero</t>
  </si>
  <si>
    <t>Objetivo del proceso</t>
  </si>
  <si>
    <t xml:space="preserve">Tramitar oportunamente las faltas disciplinarias de los trabajadores oficiales de la Empresa de servicios Públicos de Melgar EMPUMELGAR E.S.P.,
ante el incumplimiento de los deberes y/o cuando se presenten faltas a las prohibiciones establecidas dentro del reglamento interno de trabajo y
demás normas concordantes, con el fin de buscar el mejoramiento continuo de la gestión. </t>
  </si>
  <si>
    <t>IDENTIFICACIÓN DEL RIESGO</t>
  </si>
  <si>
    <t>EVALUACIÓN DEL RIESGO INHERENTE</t>
  </si>
  <si>
    <t>EVALUACIÓN DEL RIESGO RESIDUAL</t>
  </si>
  <si>
    <t>CONTROLES</t>
  </si>
  <si>
    <t>OPCIONES DE TRATAMIENTO</t>
  </si>
  <si>
    <t>Código</t>
  </si>
  <si>
    <t xml:space="preserve">Descripción del riesgo
(Ejemplo de eventos: Fallas, Incorrecta, Inoportuno, Inadecuado) </t>
  </si>
  <si>
    <t>Clase de Riesgo</t>
  </si>
  <si>
    <t>Causas del riesgo</t>
  </si>
  <si>
    <t>Asociado a Subsistema</t>
  </si>
  <si>
    <t>Efectos o Consecuencias 
(Ejemplo: Pérdida, Interrupción, Incumplimiento, Sanciones)</t>
  </si>
  <si>
    <t>Probabilidad</t>
  </si>
  <si>
    <t>Impacto</t>
  </si>
  <si>
    <t>Zona de riesgo inherente</t>
  </si>
  <si>
    <t>Zona de riesgo residual</t>
  </si>
  <si>
    <t>Detallado del Control</t>
  </si>
  <si>
    <t>Naturaleza del Control</t>
  </si>
  <si>
    <t>Responsable del monitoreo</t>
  </si>
  <si>
    <t>Periodicidad del control</t>
  </si>
  <si>
    <t>Resultado de la evaluación del control</t>
  </si>
  <si>
    <t>Acciones de Tratamiento</t>
  </si>
  <si>
    <t>Responsable</t>
  </si>
  <si>
    <t>Fecha de ejecución
(Fecha inicio - Fecha fin)</t>
  </si>
  <si>
    <t>Resultado Seguimiento</t>
  </si>
  <si>
    <t>Fecha de Seguimiento</t>
  </si>
  <si>
    <t>Contexto</t>
  </si>
  <si>
    <t>Factor</t>
  </si>
  <si>
    <t>Causa</t>
  </si>
  <si>
    <t>CD-R001</t>
  </si>
  <si>
    <t>Inadecuado control en el tramite de la acción disciplinaria</t>
  </si>
  <si>
    <t>De Cumplimiento</t>
  </si>
  <si>
    <t>Interno</t>
  </si>
  <si>
    <t>Procesos</t>
  </si>
  <si>
    <t>Mora en el impulso procesal</t>
  </si>
  <si>
    <t>Gestión de Calidad</t>
  </si>
  <si>
    <t>Afectación en las sanciones disciplinarias debido al inadecuado control en el tramite de la acción disciplinaria</t>
  </si>
  <si>
    <t>3. Posible</t>
  </si>
  <si>
    <t>3. Moderado</t>
  </si>
  <si>
    <t>2. Menor</t>
  </si>
  <si>
    <t>Verificación de los términos legales</t>
  </si>
  <si>
    <t>Preventivo</t>
  </si>
  <si>
    <t>Direccion administrativa y financiera</t>
  </si>
  <si>
    <t>Moderado</t>
  </si>
  <si>
    <t>Cumplimiento al procedimiento para aplicar faltas laborales</t>
  </si>
  <si>
    <t>Profesional de Apoyo a la Gestion Administrativa</t>
  </si>
  <si>
    <t>Enero 2025 - Dic 2025</t>
  </si>
  <si>
    <t xml:space="preserve">No se recibieron informes de posibles faltas laborales </t>
  </si>
  <si>
    <t>Trimestral</t>
  </si>
  <si>
    <t>Del Proceso</t>
  </si>
  <si>
    <t>Personal</t>
  </si>
  <si>
    <t>incumplimiento de las etapas procesales</t>
  </si>
  <si>
    <t>Verificación del diligenciamiento del formato CD-F002 Informe Posible Falta Laboral</t>
  </si>
  <si>
    <t>Correctivo</t>
  </si>
  <si>
    <t>Débil</t>
  </si>
  <si>
    <t>Sensibilización de las faltas laborales en la inducción y reinducción</t>
  </si>
  <si>
    <t>Cumplimiento de las obligaciones contractuales</t>
  </si>
  <si>
    <t>Falta de veracidad y demora en nula presentación de informes de posible falta laboral</t>
  </si>
  <si>
    <t>Capacitar a los Funcionarios que reportan faltas disciplinarias</t>
  </si>
  <si>
    <t>Cumplimiento en los términos establecidos en el reglamento interno de trabajo</t>
  </si>
  <si>
    <t>Efectividad en el tramite</t>
  </si>
  <si>
    <t>Violación del debido proceso</t>
  </si>
  <si>
    <t>Aplicación del reglamento interno de trabajo</t>
  </si>
  <si>
    <t>Reinducciones a los colaboradores para socializar el reglamento interno de trabajo y e procedimiento de faltas laborales.</t>
  </si>
  <si>
    <t>Talento humano socializado con la información de faltas laborales</t>
  </si>
  <si>
    <t>CÓDIGO: MC-F015</t>
  </si>
  <si>
    <t>VERSIÓN: 03</t>
  </si>
  <si>
    <t>Direccionamiento Estratégico</t>
  </si>
  <si>
    <t>Estratégico</t>
  </si>
  <si>
    <t>Gerente.</t>
  </si>
  <si>
    <t>Definir los planes, políticas, programas y proyectos a corto, mediano y largo plazo, con criterios de sostenibilidad económica, social ambiental y responsabilidad social con el fin de lograr el mejoramiento continuo de los procesos y el cumplimiento de la misión institucional de la Empresa de Servicios públicos de Melgar de EMPUMELGAR E.S.P.</t>
  </si>
  <si>
    <t>DE-R001</t>
  </si>
  <si>
    <t>Bajo nivel de apropiación del ejercicio de planeación en la Entidad.</t>
  </si>
  <si>
    <t>Falta de compromiso con la entidad y sus directrices.</t>
  </si>
  <si>
    <t>Incumplimiento de directrices relacionadas con la planeación de la entidad.</t>
  </si>
  <si>
    <t>4. Mayor</t>
  </si>
  <si>
    <t>Comités de seguimiento y sensibilizaciones a los funcionarios.</t>
  </si>
  <si>
    <t>Director Administrativo y Financiero.</t>
  </si>
  <si>
    <t>Comités Directivos y mesas de trabajo donde se imparten instrucciones a los lideres de los procesos de acuerdo a lo establecido en la de la Plataforma Estratégica.</t>
  </si>
  <si>
    <t xml:space="preserve">Gerente </t>
  </si>
  <si>
    <t>Ene 2025 - Dic 2025</t>
  </si>
  <si>
    <t>Comités - Mesas de trabajo realizadas</t>
  </si>
  <si>
    <t>Periódico.</t>
  </si>
  <si>
    <t>Económico</t>
  </si>
  <si>
    <t>Falta de planeación de los proyectos y programas a corto, mediano y largo plazo.</t>
  </si>
  <si>
    <t xml:space="preserve">Comités Directivos con los lideres de los procesos donde realice seguimiento y monitoreo sobre el avance de las actividades  fijadas a corto, mediano y largo plazo. </t>
  </si>
  <si>
    <t>Actas de Comité</t>
  </si>
  <si>
    <t>Periódico</t>
  </si>
  <si>
    <t>DE-R002</t>
  </si>
  <si>
    <t>Planeación estratégica de la Entidad orientada a validar requerimientos de un grupo específico.</t>
  </si>
  <si>
    <t>Preferencias a grupos específicos para favorecimientos.</t>
  </si>
  <si>
    <t xml:space="preserve">Favorecimiento a un grupo especifico de la entidad, lo que genera desigualdad y gestión inapropiada en las áreas. </t>
  </si>
  <si>
    <t>Mesas de trabajo para sensibilización de la plataforma estratégica.</t>
  </si>
  <si>
    <t>Mesas de trabajo y sensibilización de la plataforma estratégica mediante una metodología participativa.</t>
  </si>
  <si>
    <t>Gerente</t>
  </si>
  <si>
    <t>Funcionarios sensibilizados con respecto a la plataforma estratégica de la entidad.</t>
  </si>
  <si>
    <t>Seguimiento al Plan Estratégico</t>
  </si>
  <si>
    <t>Respuesta e implementación oportuna de las acciones a desarrollar con base en el plan estratégico.</t>
  </si>
  <si>
    <t>Documentación actualizada con los lineamientos del Plan Estratégico.</t>
  </si>
  <si>
    <t>Evaluación Institucional</t>
  </si>
  <si>
    <t xml:space="preserve">Oficina de Control Interno </t>
  </si>
  <si>
    <t>EI-R001</t>
  </si>
  <si>
    <t>Presentación extemporánea de informes de control interno a entes de control y partes interesadas</t>
  </si>
  <si>
    <t>Inexistencia de un cronograma que establezca los informes que deben presentarse con los términos respectivos</t>
  </si>
  <si>
    <t>Seguridad de la Información</t>
  </si>
  <si>
    <t>Sanciones para la entidad.
Pérdida de imagen institucional.</t>
  </si>
  <si>
    <t>1. Rara Vez</t>
  </si>
  <si>
    <t>Elaborar un cronograma con los informes que deben presentarse y los términos de presentación.</t>
  </si>
  <si>
    <t>Julie Mabel Reyes Torres</t>
  </si>
  <si>
    <t xml:space="preserve">Creación del cronograma atendiendo a los lineamiento de entes de control y seguimiento para verificar el cumplimiento de fechas </t>
  </si>
  <si>
    <t>Director Evaluación Institucional</t>
  </si>
  <si>
    <t>Enero a Diciembre de 2025</t>
  </si>
  <si>
    <t xml:space="preserve">entrega de información a tiempo </t>
  </si>
  <si>
    <t>EI-R002</t>
  </si>
  <si>
    <t>Incumplimiento con el programa de Auditorias Internas de gestión</t>
  </si>
  <si>
    <t>no contar con el recurso humano de apoyo y la documentación necesaria a tiempo para llevar a cabo las auditorias</t>
  </si>
  <si>
    <t>Afectación al Modelo Estándar de Control interno para el cumplimiento de los roles y desarrollo de los componentes de acuerdo a la normativa pertinente. Incumplimiento con nuestro Sistema de Calidad</t>
  </si>
  <si>
    <t>Conformar el grupo de auditoria de la entidad</t>
  </si>
  <si>
    <t xml:space="preserve">personal de apoyo para llevar a cabo las auditorias </t>
  </si>
  <si>
    <t xml:space="preserve">auditorias internas  de gestión a todos los procesos </t>
  </si>
  <si>
    <t>EI-R003</t>
  </si>
  <si>
    <t>Incumplimiento con el código de ética del servidor publico</t>
  </si>
  <si>
    <t>inexistencia y adopción del código de ética del auditor</t>
  </si>
  <si>
    <t>mala praxis del profesional, conflicto de intereses y perdida de la credibilidad y confiabilidad en el desarrollo de labores del profesional a cargo</t>
  </si>
  <si>
    <t>Actualización del código de ética del auditor conforme a los lineamientos establecidos por la Función Publica.</t>
  </si>
  <si>
    <t>actualizar el código de ética del auditor Resolución 120 de 2018</t>
  </si>
  <si>
    <t xml:space="preserve">Integridad y Objetividad del Funcionario Publico </t>
  </si>
  <si>
    <t>Gestión Ambiental</t>
  </si>
  <si>
    <t>Director(a) Planeación, Calidad y Desarrollo Corporativo</t>
  </si>
  <si>
    <t>GA-R001</t>
  </si>
  <si>
    <t>Inadecuada e inoportuna identificación de requisitos legales aplicables a la entidad en cuanto a la gestión ambiental.</t>
  </si>
  <si>
    <t>Falta de capacitación y control en la legislación aplicable a la entidad en cuanto a su gestión ambiental</t>
  </si>
  <si>
    <t>Incumplimiento de las normas legales aplicables de gestión ambiental en la entidad.</t>
  </si>
  <si>
    <t>Revisión y actualización de las normas aplicables al sistema de gestión ambiental</t>
  </si>
  <si>
    <t xml:space="preserve">Directora de regulación, calidad y medio ambiente </t>
  </si>
  <si>
    <t>Sensibilizaciones y capacitaciones al personal de la entidad, por parte de la gestión ambiental de la empresa</t>
  </si>
  <si>
    <t>Enero 2025 - Diciembre 2025</t>
  </si>
  <si>
    <t>Funcionarios Capacitados</t>
  </si>
  <si>
    <t>GA-R002</t>
  </si>
  <si>
    <t>Inadecuado uso de los recursos (Hídrico y energético).</t>
  </si>
  <si>
    <t xml:space="preserve">Falta de capacitación y sensibilización sobre el uso eficiente de los recursos  </t>
  </si>
  <si>
    <t xml:space="preserve">Consumo elevado de los recursos </t>
  </si>
  <si>
    <t>Charlas de sensibilización y concienciación de las buenas practicas ambientales en la entidad</t>
  </si>
  <si>
    <t>Charlas de sensibilización y concienciación en el consumo.</t>
  </si>
  <si>
    <t xml:space="preserve">Incumplimiento a los seguimientos semestrales de los consumos </t>
  </si>
  <si>
    <t>Seguimiento al comportamiento de los consumos con un estudio de ecoeficiencia.</t>
  </si>
  <si>
    <t>Detectivo</t>
  </si>
  <si>
    <t xml:space="preserve">Informes de ecoeficiencia </t>
  </si>
  <si>
    <t>Semestral</t>
  </si>
  <si>
    <t>Gestión Comercial</t>
  </si>
  <si>
    <t>Misional</t>
  </si>
  <si>
    <t>Director Comercial.</t>
  </si>
  <si>
    <t>Atender los procesos de facturación del servicio, suspensión del servicio, fraudes, medición de consumo y peticiones, quejas, reclamos y sugerencias (PQRS) de los usuarios del servicio de acueducto y alcantarillado.</t>
  </si>
  <si>
    <t>GC-R001</t>
  </si>
  <si>
    <t>Incumplimiento del programa de Micromedición</t>
  </si>
  <si>
    <t>Operativo</t>
  </si>
  <si>
    <t>No realizar compra  de equipos por parte de la empresa, no realizar la planificación en el Plan Anual de Adquisición</t>
  </si>
  <si>
    <t>No Obtener de la empresa la medición de sus consumos reales mediante
instrumentos tecnológicos apropiados</t>
  </si>
  <si>
    <t>Planificación y compra de los equipos conforme al plan Anual de Adquisición</t>
  </si>
  <si>
    <t>Profesional Universitario Comercial.</t>
  </si>
  <si>
    <t>Compra equipos de medida, de acuerdo a la planificación previa.</t>
  </si>
  <si>
    <t>Director comercial.-Profesional para el cumplimiento de la Misión</t>
  </si>
  <si>
    <t>Seguimiento contractual del proveedor</t>
  </si>
  <si>
    <t>Externo</t>
  </si>
  <si>
    <t>Pérdida de capacidad económica para pago  del equipo por parte del usuario.</t>
  </si>
  <si>
    <t>Consulta estado de Medición aplicativo Siinco .Programar revisión según criterios</t>
  </si>
  <si>
    <t>Reporte sistema: Consulta estado de Medición (Programar revisión para determinar equipos  &gt;5años de uso, medición &gt;3000 metros cúbicos, medidores en mal estado)</t>
  </si>
  <si>
    <t>Director comercial. - Técnico Coordinador Misión-Profesional para el cumplimiento de la Misión</t>
  </si>
  <si>
    <t>CRITERIOS DE REVISIÓN 
1. Revisión por petición del cliente  2. Revisión por programación 
3. Revisión por Gestión interna de la Empresa. Para Garantizar el funcionamiento adecuado de los Equipos de medición, con el fin de contar con los consumos reales de los suscriptores y/o usuarios del servicio de acueducto del municipio y reducir los índices de agua no contabilizada.</t>
  </si>
  <si>
    <t>Oposición por parte del usuario para la ejecución del proceso de Micromedición</t>
  </si>
  <si>
    <t>Reportes de los clientes internos, de los diferentes procesos de la gestión comercial (Suspensiones Reinstalaciones y PQR`S-Facturación)-
Concientización de la importancia que los consumos se midan y que se cobre lo justo</t>
  </si>
  <si>
    <t>Ejecución del procedimiento de Micromedición</t>
  </si>
  <si>
    <t>GC-R002</t>
  </si>
  <si>
    <t>Incumplimiento en los tiempos de respuesta o no contestar de fondo una petición.</t>
  </si>
  <si>
    <t xml:space="preserve">Falta de capacitación en atención al usuario y  actualización del marco normativo </t>
  </si>
  <si>
    <t>Atención inadecuada a los ciudadanos del municipio.</t>
  </si>
  <si>
    <t>2. Improbable</t>
  </si>
  <si>
    <t>En el sistema comercial se efectúa control de calificación y  calidad de la  respuesta   efectuada por parte de servicio al cliente.</t>
  </si>
  <si>
    <t>Mensual</t>
  </si>
  <si>
    <t>Seguimiento al cumplimiento de los procedimientos establecidos para el proceso.</t>
  </si>
  <si>
    <t>Director comercial.</t>
  </si>
  <si>
    <t>Tiempos de contestación medidos.</t>
  </si>
  <si>
    <t>Incumplimiento legal en la
atención oportuna de una
petición</t>
  </si>
  <si>
    <t>Tableros de control de términos con  reporte  de alertas del estado vencimiento PQRS.</t>
  </si>
  <si>
    <t xml:space="preserve">verificación de tablero de control y vencimiento de términos </t>
  </si>
  <si>
    <t>Profesional Apoyo Gestión Administrativa</t>
  </si>
  <si>
    <t xml:space="preserve">Disminución de tiempos de respuesta </t>
  </si>
  <si>
    <t>Indebida notificación</t>
  </si>
  <si>
    <t>Validación de la información recopilada en la notificación</t>
  </si>
  <si>
    <t>Reuniones de seguimiento periódicas o extraordinarias.
Acompañamiento jurídico para  la resolver las diferentes PQR</t>
  </si>
  <si>
    <t>Director comercial.- Profesional Apoyo Gestión Administrativa</t>
  </si>
  <si>
    <t xml:space="preserve">compromisos en los tiempos de respuesta 
revisión de las respuestas y la aplicación del marco normativo vigente </t>
  </si>
  <si>
    <t>GC-R003</t>
  </si>
  <si>
    <t>No ingresar al sistema oportunamente nuevos usuarios.</t>
  </si>
  <si>
    <t>No Asignar responsabilidades al personal involucrado al proceso, previa capacitación de ingreso de información al software comercial.</t>
  </si>
  <si>
    <t>Deficiencia en la facturación del servicio.</t>
  </si>
  <si>
    <t>Seguimiento de los tiempos de ejecución y creación de la matricula</t>
  </si>
  <si>
    <t>Director comercial. - Técnico Coordinador Misión-Profesional para el cumplimiento de la</t>
  </si>
  <si>
    <t>Oportunidades de mejora en el procedimiento.</t>
  </si>
  <si>
    <t>Acometida de acueducto sin realizar  por parte el usuario</t>
  </si>
  <si>
    <t>Validación solicitudes radicadas sin ejecutar Software Comercial</t>
  </si>
  <si>
    <t>Validación reporte Software comercial radicaciones</t>
  </si>
  <si>
    <t>Profesional para el cumplimiento de la Misión.</t>
  </si>
  <si>
    <t>GC-R004</t>
  </si>
  <si>
    <t>Aplicación de tarifas de manera incorrecta.</t>
  </si>
  <si>
    <t>Error digitación al ingresar tarifas al Software Comercial</t>
  </si>
  <si>
    <t>Sistema de copiado de tarifas de un mes a otro, por intermedio del Software Comercial
Revisión tarifas de todos los ciclos, previo a la facturación.</t>
  </si>
  <si>
    <t>Diagnóstico del procedimiento.</t>
  </si>
  <si>
    <t>Tecnológico</t>
  </si>
  <si>
    <t>Liquidación errada de las tarifas del software Comercial- parametrización</t>
  </si>
  <si>
    <t>Generación de alarmas en el sistema comercial.
Liquidación manual aleatoria con simulador en Excel</t>
  </si>
  <si>
    <t>Gestión Documental</t>
  </si>
  <si>
    <t>Establecer en la empresa de servicios públicos EMPUMELGAR E.S.P. la gestión documental, con el fin de definir directrices que permitan aplicar eficiente, eficaz y efectivamente los procesos archivísticos, durante el ciclo de vida de los documentos, de tal forma que la información institucional esté disponible para uso de la Administración en el servicio al ciudadano y como fuente de la Historia y patrimonio institucional.</t>
  </si>
  <si>
    <t>GD-R001</t>
  </si>
  <si>
    <t>Inadecuada organizacion de informacion documentada en la entidad.</t>
  </si>
  <si>
    <t>Social</t>
  </si>
  <si>
    <t xml:space="preserve">Falta de capacitación del funcionario que realiza labores archivisticas ,  Falta de Intrumentos archivisticos para la organización de documentos </t>
  </si>
  <si>
    <t>Perdida de información importante de la entidad.</t>
  </si>
  <si>
    <t>Verificacion de Inventarios</t>
  </si>
  <si>
    <t xml:space="preserve">Director Administrativo y Financiero </t>
  </si>
  <si>
    <t>semestral</t>
  </si>
  <si>
    <t xml:space="preserve">Personal capacitado en temas archivisticos. Instrumentos archivisticos  </t>
  </si>
  <si>
    <t>Capacitacion en temas Archivisticos al personal , hacer y/o actualizar instrumentos archivistico</t>
  </si>
  <si>
    <t>01/2025-12/2025</t>
  </si>
  <si>
    <t xml:space="preserve">Se dicta capacitacion al personal administrativo en temas basicos de Gestion documental y archivo.
Se instruye individualmente al personal que hace labores archivística, en temas de manejo y organización de documentos  
</t>
  </si>
  <si>
    <t xml:space="preserve">1,2 ,3  y 4 Trimestre </t>
  </si>
  <si>
    <t>GD-R002</t>
  </si>
  <si>
    <t xml:space="preserve">Desorganizacion,Traspapelacion, Perdida de documentos en prestamos documentales </t>
  </si>
  <si>
    <t xml:space="preserve">Falta de control y seguimiento en el prestamo de expedientes </t>
  </si>
  <si>
    <t>Perdida de Documentos</t>
  </si>
  <si>
    <t xml:space="preserve">Socializacion de procedimientos , Exigencia de formatos  y Seguimiento a los Prestamos </t>
  </si>
  <si>
    <t>mensual</t>
  </si>
  <si>
    <t xml:space="preserve">seguimiento en los prestamos documentales </t>
  </si>
  <si>
    <t xml:space="preserve">Control en prestamos documentales ,  diligenciamiento planilla de prestamos documentales, Seguimiento y verificacion a autorizacion prestamos   </t>
  </si>
  <si>
    <t xml:space="preserve">Seguimiento  y verificacion  en los prestamos documentales </t>
  </si>
  <si>
    <t>GD-R003</t>
  </si>
  <si>
    <t xml:space="preserve">Introducir Archivos de Gestión en el Repositorio del Archivo Central </t>
  </si>
  <si>
    <t>Normativo</t>
  </si>
  <si>
    <t>Omision del adecuado procedimiento y desconocimiento de  la normativa vigente , por parte de los jefes administradores</t>
  </si>
  <si>
    <t>Perdida de información, traspapelacion aumento del fondo documental acumulado incumplimiento de la norma.</t>
  </si>
  <si>
    <t xml:space="preserve">Informar e impedir  de las malas practicas que atentan contra la integridad de los documentos </t>
  </si>
  <si>
    <t xml:space="preserve">identificar  las malas practicas que atentan contra la integridad de los documentos </t>
  </si>
  <si>
    <t>Actualizacion de Instrumentos Archivísticos TRD, PINAR Y PGD</t>
  </si>
  <si>
    <t>comunicaciones internas a los jefes inmediatos sobre la necesidad de la elaboración de las Tablas de Retención Documental, y el crecimiento desmedido del fondo documental acumulado, ya que se carece de los instrumentos archivísticos para una correcta organización documental en cada una de las áreas de trabajo.</t>
  </si>
  <si>
    <t>Gestión Financiera</t>
  </si>
  <si>
    <t>Administrar los recursos financieros del EMPUMELGAR ESP., contribuyendo a la eficiencia y eficacia en la realización de las actividades de la entidad y al cumplimiento de la misión institucional.</t>
  </si>
  <si>
    <t>GF-R001</t>
  </si>
  <si>
    <t>Incumplimiento a los diferentes entes control.</t>
  </si>
  <si>
    <t>Revisión y Seguimiento al cronograma de los diferentes entes de control.</t>
  </si>
  <si>
    <t>El incumplimiento en la presentación oportuna y exacta de las obligaciones financieras.</t>
  </si>
  <si>
    <t>MODERADA</t>
  </si>
  <si>
    <t xml:space="preserve">Garantizar la calidad, veracidad, consistencia y oportunidad en el cargue de información financiera en las plataformas dispuestas por los entes de control. </t>
  </si>
  <si>
    <t xml:space="preserve">DIRECTOR ADMINISTRATIVO Y FINANCIERO </t>
  </si>
  <si>
    <t>TRIMESTRAL</t>
  </si>
  <si>
    <t xml:space="preserve">
Radicación efectuada de forma oportuna de la información.</t>
  </si>
  <si>
    <t xml:space="preserve">Profesional de apoyo a la gestión </t>
  </si>
  <si>
    <t>Información radicada</t>
  </si>
  <si>
    <t>Periodico</t>
  </si>
  <si>
    <t>GF-R002</t>
  </si>
  <si>
    <t>Incumplimiento al calendario tributario</t>
  </si>
  <si>
    <t>Revisión y Seguimiento al cronograma de los calendarios tributarios nacional y municipal.</t>
  </si>
  <si>
    <t>Incumplimiento en las obligaciones financieras y posibles procesos tributarios que nos lleva a erogaciones económicas.</t>
  </si>
  <si>
    <t xml:space="preserve"> Actualización del Calendario tributario.</t>
  </si>
  <si>
    <t>TRIMESETRAL</t>
  </si>
  <si>
    <t>Cumplimento oportuno de los diferentes informes tributarios.</t>
  </si>
  <si>
    <t>Cargue de las diferentes obligaciones tributarias en los portales.</t>
  </si>
  <si>
    <t>GF-R003</t>
  </si>
  <si>
    <t>Deficiencia en la proyección de los gastos en relación a los ingresos.</t>
  </si>
  <si>
    <t>Financiero</t>
  </si>
  <si>
    <t>Mejoramiento en los proceso presupuestales para una buena planeacion del presupuesto</t>
  </si>
  <si>
    <t xml:space="preserve">No cumplir con la correcta estimación en la proyección de ingresos y gastos. </t>
  </si>
  <si>
    <t>5. Catastrófico</t>
  </si>
  <si>
    <t>Programación de los gastos de cada dependencia.</t>
  </si>
  <si>
    <t xml:space="preserve">MENSUAL </t>
  </si>
  <si>
    <t>Elaboración del Plan Anual de Adquisiciones (PAA).</t>
  </si>
  <si>
    <t>Profesional administrativo financiero</t>
  </si>
  <si>
    <t>PAA Elaborado</t>
  </si>
  <si>
    <t>Anual</t>
  </si>
  <si>
    <t>Gestión Contractual y Jurídica</t>
  </si>
  <si>
    <t xml:space="preserve">Oficina Jurídica y de Contratación </t>
  </si>
  <si>
    <t>Orientar, asistir, asesorar y defender en asuntos jurídico-administrativos internos y externos, así como asesorar y apoyar la elaboración de los actos, contratos, acompañar los procesos de selección y las etapas de celebración y ejecución de los contratos, de acuerdo con las normas de contratación administrativa vigentes en el Manual de Contratación de la Empresa.</t>
  </si>
  <si>
    <t>GJ-R001</t>
  </si>
  <si>
    <t>Contratar sin el cumplimiento de los requisitos legales</t>
  </si>
  <si>
    <t>Indebida estructuración del proceso precontractual por parte de la Dirección solicitante.</t>
  </si>
  <si>
    <t>Conductas penales en el marco de la lucha contra la corrupción</t>
  </si>
  <si>
    <t xml:space="preserve">Cumplimiento a las reglas del manual de contratación.  </t>
  </si>
  <si>
    <t>Profesional de Apoyo a la Gestión Administrativa encargado de la Contratación y Director(a) Oficina Asesora Jurídica</t>
  </si>
  <si>
    <t>Exigir el cumplimiento de los requisitos exigidos conforme al manual de contratación y en caso particular para cada estudio de necesidad los requisitos específicos, por lo tanto se debe hace verificación diaria de cada proceso de contratación que llega a la dependencia</t>
  </si>
  <si>
    <t>ENERO 2025 AL DICIEMBRE DE 2025</t>
  </si>
  <si>
    <t>Procesos de contratación con el cumplimiento de requisitos legales debidamente ejecutados.</t>
  </si>
  <si>
    <t>Diario</t>
  </si>
  <si>
    <t>Verificación de requisitos establecidos en los estudios de necesidad.</t>
  </si>
  <si>
    <t>Lista de chequeo para procesos contratación que lo requieren.</t>
  </si>
  <si>
    <t>Formato de estudio de necesidad para cada proceso de contratación.</t>
  </si>
  <si>
    <t>Formatos de estudio de mercado.</t>
  </si>
  <si>
    <t>GJ-R002</t>
  </si>
  <si>
    <t>Deficiencia en la estructuración desde la planeación de los procesos de selección contractual.</t>
  </si>
  <si>
    <t xml:space="preserve">Estructuración inadecuada de procesos de contratación </t>
  </si>
  <si>
    <t>Declarar la nulidad del proceso contractual por omisión del principio de planeación</t>
  </si>
  <si>
    <t>Revisión integral de estudios de necesidad.</t>
  </si>
  <si>
    <t xml:space="preserve">Se realiza revisión integral de los estudios de necesidad (Jurídico y técnico) y se exige el cumplimiento de las reglas establecidas en el manual de contratación </t>
  </si>
  <si>
    <t>Estudios de conveniencia estructurados conforme a los requisitos establecidos en el manual de contratación</t>
  </si>
  <si>
    <t xml:space="preserve">Verificación de requisitos establecidos en el manual de contratación, </t>
  </si>
  <si>
    <t>GJ-R003</t>
  </si>
  <si>
    <t>Contestación de los Derechos de Petición fuera del términos legales</t>
  </si>
  <si>
    <t>Incumplimiento de los términos legales y entrega tardía de los derechos de petición radicados</t>
  </si>
  <si>
    <t>Acciones de tutela en contra de la Empresa, Requerimiento de la Superintendencia de Servicios Públicos, Sanciones disciplinarias y posible silencio administrativo positivo.</t>
  </si>
  <si>
    <t>Revisión de los Informes
mensuales entregados por la Dirección de Control Interno</t>
  </si>
  <si>
    <t>Revisar la oportunidad de la respuesta del derecho de Petición y Revisión dentro del formato de control de términos</t>
  </si>
  <si>
    <t>Respuesta oportuna del Derecho de Petición dentro de los términos de Ley y que los Derechos de Petición se respondan dentro de los términos para evitar posibles tutelas.</t>
  </si>
  <si>
    <t>Según ocurrencia</t>
  </si>
  <si>
    <t>Formato de Control de Términos de los
derechos de Petición llevados por la Dirección Jurídica.</t>
  </si>
  <si>
    <t>Gestión de Comunicaciones</t>
  </si>
  <si>
    <t>Comunicar,  asesorar y apoyar a la Gerencia y las  diferentes áreas de Empumelgar E.S.P., en la gestión de las comunicaciones  internas y externas en forma oportuna y confiable  con el fin  de difundir los esfuerzos y la gestión de la entidad ante la opinión pública mediante las  estrategias,  acciones y logros de los objetivos institucionales.</t>
  </si>
  <si>
    <t>GM R001</t>
  </si>
  <si>
    <t>Uso inadecuado de la información por los medios de comunicación municipal y regional.</t>
  </si>
  <si>
    <t>De Imagen</t>
  </si>
  <si>
    <t>Mal uso de información de la entidad la cual puede generar comentarios adversos hacia los procesos.</t>
  </si>
  <si>
    <t>Imagen institucional negativa.</t>
  </si>
  <si>
    <t>Establecer protocolos que garanticen que la información fluya de manera clara y precisa dentro de la organización. Esto implica identificar los canales adecuados para compartir información, fomentar una cultura de apertura donde los empleados se sientan cómodos comunicando problemas o inquietudes y asegurarse de que todos tengan acceso a la información necesaria para desempeñar sus funciones de manera efectiva.</t>
  </si>
  <si>
    <t>Lider del Proceso</t>
  </si>
  <si>
    <t>Manejo adecuado del buen uso de la información a terceros tneiendo en cuenta la confidencialidad y oportunidad de la información.</t>
  </si>
  <si>
    <t>Ene 2025-Dic 2025</t>
  </si>
  <si>
    <t>Registros de Seguimiento</t>
  </si>
  <si>
    <t>Gestión Operativa</t>
  </si>
  <si>
    <t>Profesional Planta de Tratamiento y Bocatoma</t>
  </si>
  <si>
    <t>Garantizar, dando cumplimiento a las directrices de la gerencia y la normatividad legal vigente, la prestación continua y permanente del servicio de agua potable y alcantarillado, con la realización de un mantenimiento eficiente en los sistemas de redes del municipio.</t>
  </si>
  <si>
    <t>GO-R001</t>
  </si>
  <si>
    <t>Interrupción del servicio de agua.</t>
  </si>
  <si>
    <t>Infraestructura</t>
  </si>
  <si>
    <t>Corte de fluido eléctrico.</t>
  </si>
  <si>
    <t>Falta de servicio de agua potable a la comunidad.</t>
  </si>
  <si>
    <t>Instalación de Planta Eléctrica - con capacidad de 4h (ACPM).</t>
  </si>
  <si>
    <t>Coordinador de acueducto y alcantarillado</t>
  </si>
  <si>
    <t xml:space="preserve">Contar con los materiales necesarios para el funcionamiento de la maquinaria </t>
  </si>
  <si>
    <t xml:space="preserve">Fluido energético constante para el funcionamiento optimo de la planta </t>
  </si>
  <si>
    <t>Fallas en la tubería (aducción y conducción)</t>
  </si>
  <si>
    <t xml:space="preserve">Reparación inmediata de la tubería afectada </t>
  </si>
  <si>
    <t>Reemplazo de la tubería dañanada y verificación de presiones</t>
  </si>
  <si>
    <t>Director Técnico
Coordinador de acueducto y alcantarillado</t>
  </si>
  <si>
    <t>Restauración del suministro de agua</t>
  </si>
  <si>
    <t>Fallas en equipos mecánicos del proceso</t>
  </si>
  <si>
    <t>Mantenimiento de equipos</t>
  </si>
  <si>
    <t>Reposición de Tubería y Estaciones de Bombeo</t>
  </si>
  <si>
    <t>Reposiciones de tubería que no cumplen con la norma Ras 2000</t>
  </si>
  <si>
    <t>Periódico, según el requerimiento</t>
  </si>
  <si>
    <t>Medio Ambiente</t>
  </si>
  <si>
    <t>Desabastecimiento de agua cruda en la Planta de tratamiento  debido a taponamiento de la(s) bocatoma(s) ocasionado por  crecientes súbitas y material de arrastre de las fuentes.</t>
  </si>
  <si>
    <t>GO-R002</t>
  </si>
  <si>
    <t>Desmejoramiento de la calidad del agua.</t>
  </si>
  <si>
    <t xml:space="preserve">Falta de control en la producción de agua potable </t>
  </si>
  <si>
    <t>Posibles efectos adversos a los usuarios. Sanciones por parte del ente de control competente.</t>
  </si>
  <si>
    <t>Proceso de tratamiento de aguas crudas</t>
  </si>
  <si>
    <t>Laboratorio en ejecución.</t>
  </si>
  <si>
    <t>Laboratorios ejecutados.</t>
  </si>
  <si>
    <t>Fallo de los equipos mecánicos que intervienen en el proceso (equipos de bombeo y dosificadores)</t>
  </si>
  <si>
    <t xml:space="preserve">Mantenimiento de los equipos </t>
  </si>
  <si>
    <t xml:space="preserve">Mediciones diarias. </t>
  </si>
  <si>
    <t>Mediciones realizadas.</t>
  </si>
  <si>
    <t>Fallo de los equipos de control y medición de parámetros.</t>
  </si>
  <si>
    <t xml:space="preserve">Mantenimiento y Calibración de equipos </t>
  </si>
  <si>
    <t>Tratamientos Químicos.</t>
  </si>
  <si>
    <t>Agua tratada con químicos para alcanzar los estándares.</t>
  </si>
  <si>
    <t>Planta Eléctrica - con capacidad de 4h (ACPM).</t>
  </si>
  <si>
    <t>Contrato de insumos químicos</t>
  </si>
  <si>
    <t>Aseguramiento del stock necesario para para la potabilización de agua.</t>
  </si>
  <si>
    <t>Desabastecimiento de insumos químicos</t>
  </si>
  <si>
    <t>Inventario y solicitud de insumos químicos</t>
  </si>
  <si>
    <t>Mantenimiento y Calibración Equipos de Laboratorio</t>
  </si>
  <si>
    <t>Aseguramiento de los equipos y resultado de las mediciones</t>
  </si>
  <si>
    <t>GO-R003</t>
  </si>
  <si>
    <t>Colapso de las redes matrices de alcantarillado.</t>
  </si>
  <si>
    <t>Falta de controles y mantenimientos preventivos.</t>
  </si>
  <si>
    <t>Falla en la evacuación y colapso en las redes de alcantarillado del casco urbano del municipio de Melgar.</t>
  </si>
  <si>
    <t>Mantenimiento preventivo de las redes con equipo de succión VACTOR, reposición de las redes de alcantarillado obsoletas. 
Rehabilitación y reposición de las redes de alcantarillado que se encuentran colmatadas</t>
  </si>
  <si>
    <t>Profesional para el cumplimiento de la misión 
Alcantarillado</t>
  </si>
  <si>
    <t xml:space="preserve">Contratación de equipo VACTOR por parte de la empresa para la ejecución de las labores de mantenimiento de la red de alcantarillado. </t>
  </si>
  <si>
    <t>Equipo succión Vactor</t>
  </si>
  <si>
    <t>Según la contingencia.</t>
  </si>
  <si>
    <t xml:space="preserve">falta de cultura ciudadana en la población flotante </t>
  </si>
  <si>
    <t>Campañas de sensibilización</t>
  </si>
  <si>
    <t>Disposición de cuadrilla de la empresa para la reposición de redes obsoletas.</t>
  </si>
  <si>
    <t>Reposición de redes obsoletas.</t>
  </si>
  <si>
    <t>fenómenos naturales</t>
  </si>
  <si>
    <t>Campañas de limpieza a partir de los picos de precipitación y estadísticas de invierno y verano</t>
  </si>
  <si>
    <t>atender las PQRS  que se radican en ventanilla única</t>
  </si>
  <si>
    <t>usuarios a satisfacción</t>
  </si>
  <si>
    <t>GO-R004</t>
  </si>
  <si>
    <t>Contaminación de Fuentes Hídricas.</t>
  </si>
  <si>
    <t>Fenómenos naturales.</t>
  </si>
  <si>
    <t>Efectos adversos en el tratamiento del agua: Afectación en la calidad del agua o interrupción del proceso.</t>
  </si>
  <si>
    <t>Toma de muestra y análisis fisicoquímico y microbiológico de las fuentes hídricas.</t>
  </si>
  <si>
    <t>Toma de muestras - parámetros regulares - de las fuentes hídricas</t>
  </si>
  <si>
    <t>Resultados de Análisis de Laboratorio</t>
  </si>
  <si>
    <t>Periódica</t>
  </si>
  <si>
    <t>Factores antrópicos</t>
  </si>
  <si>
    <t>Toma de muestras - parámetros especiales complementarios- de las fuentes hídricas</t>
  </si>
  <si>
    <t>GO-R005</t>
  </si>
  <si>
    <t>Incumplimiento por exceder el caudal concesionado de las fuentes de abastecimiento empleadas en el proceso de potabilización: Río Sumapaz y Quebrada La Palmara</t>
  </si>
  <si>
    <t>Fluctuaciones en los niveles de las fuentes hídricas debido a temporadas de sequía y temporadas de lluvia.</t>
  </si>
  <si>
    <t>Posibles sanciones y/o multas por parte de la Corporación Autónoma Regional del Tolima -CORTOLIMA</t>
  </si>
  <si>
    <t>4. Probable</t>
  </si>
  <si>
    <t>Medición de caudal del agua cruda captada.</t>
  </si>
  <si>
    <t>Se remite un oficio a Cortolima solicitando la respuesta de la solicitud de aumento de caudal radicada en el año 2021</t>
  </si>
  <si>
    <t xml:space="preserve">Dirección Técnica </t>
  </si>
  <si>
    <t>Proceso desestimado debido a que la titularidad de las concesiones las tiene actualmente la Alcaldía y no EMPUMELGAR.</t>
  </si>
  <si>
    <t>Fallas en la captación de cualquiera de las fuentes hídricas que conlleve a aumentar y exceder el caudal captado de la otra fuente para compensar niveles del proceso.</t>
  </si>
  <si>
    <t>Cambio de Titularidad de las Concesiones</t>
  </si>
  <si>
    <t>Dirección de Calidad, Regulación y Medio Ambiente</t>
  </si>
  <si>
    <t>En Proceso. Oficio remitido.</t>
  </si>
  <si>
    <t>Hasta obtener respuesta</t>
  </si>
  <si>
    <t>Crecimiento exponencial de la población y nuevos proyectos de vivienda aumentando el número de suscriptores del servicio de acueducto.</t>
  </si>
  <si>
    <t>Sobredemanda del consumo de agua potable en el municipio debido a población flotante en épocas de vacaciones y/o festivos.</t>
  </si>
  <si>
    <t>Mejora Continua</t>
  </si>
  <si>
    <t>Implementar y mantener el Sistema Integrado de Gestión, mediante el control y seguimiento de la mejora continua del SIG, para el fortalecimiento de la gestión institucional de EMPUMELGAR E.S.P.</t>
  </si>
  <si>
    <t>MC-R001</t>
  </si>
  <si>
    <t>Fallas en el control de documentos</t>
  </si>
  <si>
    <t>Desconocimiento de los documentos asociados a los procesos</t>
  </si>
  <si>
    <t xml:space="preserve">Inadecuada implementación de los formatos y demás instrumentos documentales. </t>
  </si>
  <si>
    <t>Reporte de actualización de la información documentada a los líderes y procesos involucrados.</t>
  </si>
  <si>
    <t>Director Regulación, Calidad y Medio Ambiente</t>
  </si>
  <si>
    <t>Reporte a los líderes de los procesos y demás involucrados, de los documentos actualizados.</t>
  </si>
  <si>
    <t>Ene 2025 / Dic 2025</t>
  </si>
  <si>
    <t>Back ups de información documentada.
Listado Maestro de Documentos.</t>
  </si>
  <si>
    <t>Desactualización del listado maestro de documentos</t>
  </si>
  <si>
    <t>Control de documentos mediante verificación y actualización de los cambios requeridos por medio del listado maestro de documentos.</t>
  </si>
  <si>
    <t>Revisión periódica del listado maestro de documentos, verificando las versiones y fechas de vigencia, frente a los archivos consolidados en el Back up que reposa en Mejora Continua</t>
  </si>
  <si>
    <t>Socialización, inducción y retroalimentación de las actualizaciones al Sistema Integrado de Gestión.</t>
  </si>
  <si>
    <t>Inducción y reinducción del personal de manera periódica en donde se tratan temas correspondientes al Sistema Integrado de Gestión implementado por la entidad.</t>
  </si>
  <si>
    <t>Listados de asistencia.
Registros fotográficos.</t>
  </si>
  <si>
    <t>MC-R002</t>
  </si>
  <si>
    <t>ACPM aplicadas ineficientes para eliminar las causas.</t>
  </si>
  <si>
    <t>Acciones implementadas de manera inadecuada y sin la planeación correspondiente.</t>
  </si>
  <si>
    <t>Que las acciones aplicadas no eliminen o mitiguen la causa de acción correctiva.</t>
  </si>
  <si>
    <t>Uso, control y seguimiento del formato MC-F009 
Acciones correctivas, preventivas y/o de mejora- ACPM.</t>
  </si>
  <si>
    <t>Sensibilizaciones periódicas del uso adecuado, control y seguimiento del formato MC-F009 Acciones correctivas, preventivas y/o de mejora- ACPM.</t>
  </si>
  <si>
    <t>Actas de comité.</t>
  </si>
  <si>
    <t>Participación en auditorías internas y externas de Gestión de Calidad, en las cuales se revisan el grado de avance en el cumplimiento y cierre de las Acciones correctivas, preventivas y/o de mejora- ACPM.</t>
  </si>
  <si>
    <t>Ejecución de auditorías internas y externas de Gestión de Calidad, en donde se realice participación por parte de Regulación, Calidad y Medio Ambiente, verificando el estado de avance de las acciones.</t>
  </si>
  <si>
    <t>Resultados de las auditorías internas y externas</t>
  </si>
  <si>
    <t>Gestión Recursos Físicos</t>
  </si>
  <si>
    <t>Directora Administrativo y Financiero.</t>
  </si>
  <si>
    <t>Prestar el servicio de recepción y entrega de bienes a todos los procesos EMPUMELGAR E.S.P. y apoyar la gestión de los inventarios institucionales.</t>
  </si>
  <si>
    <t>RF-R001</t>
  </si>
  <si>
    <t>Inoportuno ingreso de elementos de almacén.</t>
  </si>
  <si>
    <t>Incumplimiento de los proveedores de elementos del almacén.</t>
  </si>
  <si>
    <t>Ingreso extemporáneo u omisión del ingreso de los elementos adquiridos por la entidad al Almacén.</t>
  </si>
  <si>
    <t>Verificación de información por medio del Software financiero.</t>
  </si>
  <si>
    <t>Profesional de apoyo a la gestión administrativa.</t>
  </si>
  <si>
    <t>Mejorar el flujo de comunicación con supervisores y contratistas.</t>
  </si>
  <si>
    <t>Flujo de comunicación adecuado.</t>
  </si>
  <si>
    <t>Incumplimiento de las directrices del procedimiento de ingreso de elementos al almacén.</t>
  </si>
  <si>
    <t>Actualización de los inventarios</t>
  </si>
  <si>
    <t>Socialización de procedimiento aprobado.</t>
  </si>
  <si>
    <t>Verificación de cantidades de elementos en el almacén.</t>
  </si>
  <si>
    <t>Según actualizaciones.</t>
  </si>
  <si>
    <t>RF-R002</t>
  </si>
  <si>
    <t xml:space="preserve"> Entrega inoportuna de bienes y/o elementos solicitados </t>
  </si>
  <si>
    <t>Formato RF-F003 mal diligenciado / no solicitud con el formato RF-F003</t>
  </si>
  <si>
    <t>Retraso e incumplimiento en la prestación del servicio.</t>
  </si>
  <si>
    <t>Verificación del adecuado diligenciamiento del formato RF-F003</t>
  </si>
  <si>
    <t xml:space="preserve">Comunicación y concertación con el  proveedor para definir específicamente tiempo real de la entrega. </t>
  </si>
  <si>
    <t>Comunicación con el proveedor.</t>
  </si>
  <si>
    <t>Incumplimiento de los proveedores en la entrega de elementos.</t>
  </si>
  <si>
    <t xml:space="preserve"> Seguimiento contractual a los contratos de suministros de elementos e insumos</t>
  </si>
  <si>
    <t>Mejorar comunicación con el área técnica sobre proyectos a ejecutar.</t>
  </si>
  <si>
    <t>Comunicación con el área técnica.</t>
  </si>
  <si>
    <t>No disponibilidad del bien y/o elemento solicitado.</t>
  </si>
  <si>
    <t xml:space="preserve">Verificación de disponibilidad de elementos en stock. </t>
  </si>
  <si>
    <t>Realizar inventarios periódicos del almacén</t>
  </si>
  <si>
    <t>Director Administrativo y Financiero - Almacenista</t>
  </si>
  <si>
    <t>Gestión Recursos Humanos</t>
  </si>
  <si>
    <t>Proveer y gestionar recurso humano idóneo recurso humano de la Empresa de Servicios públicos de Melgar EMPUMELGAR E.S.P., promoviendo su desarrollo integral mediante la implementación de programas y planes encaminados a mejorar el bienestar de los servidores públicos y trabajadores, así como al fortalecimiento de competencias que contribuyan al cumplimiento de los fines misionales, estratégicos y de apoyo, de acuerdo con la normatividad vigente y los recursos destinados para tal fin; todo ello orientado al mejoramiento del clima organizacional.</t>
  </si>
  <si>
    <t>RH-R001</t>
  </si>
  <si>
    <t>Inoportuno cargue de novedades que afectan la nomina, para el posterior pago de obligaciones económicas.</t>
  </si>
  <si>
    <t>Incumplimiento en el reporte de las novedades que afectan la nomina</t>
  </si>
  <si>
    <t>Incumplimiento de las obligaciones económicas a los trabajadores y terceros de nomina  por servicio del personal.</t>
  </si>
  <si>
    <t xml:space="preserve">Envío de correos electrónicos recordando las fechas de reporte </t>
  </si>
  <si>
    <t>Cumplimiento en la entrega de novedades que afectan la nomina y posterior cargue en las fechas establecidas</t>
  </si>
  <si>
    <t>Gestión de recursos humanos</t>
  </si>
  <si>
    <t>ENE 2025 - DIC 2025</t>
  </si>
  <si>
    <t>Novedades entregadas y cargadas oportunamente</t>
  </si>
  <si>
    <t>Cargue inoportuno dentro de las fechas establecidas para la entrega de la liquidación de nomina</t>
  </si>
  <si>
    <t>Cumplir con las fechas establecidas de entrega</t>
  </si>
  <si>
    <t>Moderada</t>
  </si>
  <si>
    <t>Falta de verificación y actualización de la base de datos de los trabajadores y de las novedades que afectan la nomina</t>
  </si>
  <si>
    <t>Verificación periódica</t>
  </si>
  <si>
    <t>Provisionamiento de recursos económicos para los pagos</t>
  </si>
  <si>
    <t>Director administrativo y financiero</t>
  </si>
  <si>
    <t xml:space="preserve">Recursos Económicos </t>
  </si>
  <si>
    <t>Actualizaciones del software financiero de modulo de nomina, que generan desconfiguración en algunos parámetros establecidos</t>
  </si>
  <si>
    <t>Revisión de la parametrización del modulo de nomina</t>
  </si>
  <si>
    <t>RH-R002</t>
  </si>
  <si>
    <t xml:space="preserve"> Afiliación y liquidación errónea de las prestaciones sociales de los servidores públicos y trabajadores oficiales.</t>
  </si>
  <si>
    <t>Pago de intereses generados</t>
  </si>
  <si>
    <t>No cobertura del trabajador al sistema seguridad social</t>
  </si>
  <si>
    <t>Alta</t>
  </si>
  <si>
    <t>Verificación periódica de las afiliaciones</t>
  </si>
  <si>
    <t>Pagos efectuados de la PILA dentro de las fechas establecidas por la Ley</t>
  </si>
  <si>
    <t xml:space="preserve">Pago de obligaciones oportunamente </t>
  </si>
  <si>
    <t>Cargue de las novedades y posterior pago inoportuno dentro de las fechas establecidas</t>
  </si>
  <si>
    <t>Verificar que los pagos sean efectuados en las fechas establecidas por la ley</t>
  </si>
  <si>
    <t xml:space="preserve">Falta de verificación y actualización de la base de datos de los trabajadores </t>
  </si>
  <si>
    <t>Verificar el Ingreso Base de Cotización –IBC, de los servidores públicos y trabajadores oficiales</t>
  </si>
  <si>
    <t>Afiliación errónea del servidor publico o trabajador oficial al sistema de seguridad social</t>
  </si>
  <si>
    <t>Verificar que los valores a pagar sean los correctos</t>
  </si>
  <si>
    <t>No verificación de valores</t>
  </si>
  <si>
    <t>Gestión de Seguridad y Salud en el Trabajo</t>
  </si>
  <si>
    <t>Propender por el Bienestar Integral de los funcionarios de EMPUMELGAR E.S.P., para favorecer su salud física, mental, psicológica y social mediante ambientes de trabajo que promuevan la calidad de las actividades y procesos institucionales.</t>
  </si>
  <si>
    <t>SST-R001</t>
  </si>
  <si>
    <t>Accidentes de Trabajo y Enfermedades de tipo Laboral.</t>
  </si>
  <si>
    <t>Falta de capacitación del personal y divulgación de los riesgos a los cuales están expuestos.</t>
  </si>
  <si>
    <t>Perdida de capacidad productiva de la entidad.</t>
  </si>
  <si>
    <t>Verificación del correcto uso de los elementos de protección personal.</t>
  </si>
  <si>
    <t>Profesional Universitario Seguridad y Salud en el Trabajo.</t>
  </si>
  <si>
    <t xml:space="preserve">Moderado </t>
  </si>
  <si>
    <t>Tener en stock elementos de protección personal, para cuando se requiera realizar reposición de los mismos.</t>
  </si>
  <si>
    <t>Stock de elementos de protección personal.</t>
  </si>
  <si>
    <t>Inadecuado uso de los elementos de protección personal</t>
  </si>
  <si>
    <t>Reposición de los elementos de protección personal deteriorados.</t>
  </si>
  <si>
    <t xml:space="preserve">Llevar a cabo el plan de capacitaciones </t>
  </si>
  <si>
    <t>Control de asistencia</t>
  </si>
  <si>
    <t>falta de stock de elementos de protección personal</t>
  </si>
  <si>
    <t>Investigación de incidentes y accidentes de trabajo</t>
  </si>
  <si>
    <t>débil</t>
  </si>
  <si>
    <t>SST-R002</t>
  </si>
  <si>
    <t>Incorrecta afiliación a la Administradora de Riesgos Laborales (ARL).</t>
  </si>
  <si>
    <t>Inadecuado uso de la plataforma en donde se realizan las afiliaciones.</t>
  </si>
  <si>
    <t>No cobertura de Administradora de Riesgos Laborales (ARL).</t>
  </si>
  <si>
    <t xml:space="preserve">Verificación periódica de las afiliaciones a la ARL. </t>
  </si>
  <si>
    <t>Mayor</t>
  </si>
  <si>
    <t>Ingreso de información a la página de la ARL a tiempo y correctamente.</t>
  </si>
  <si>
    <t>Revisión de las afiliaciones en la página de la ARL.</t>
  </si>
  <si>
    <t>Verificación de ingresos y retiros de funcionarios de acuerdo a la información suministrada por Recursos Humanos.</t>
  </si>
  <si>
    <t>Afiliación errónea del trabajador servidor publico o pasante</t>
  </si>
  <si>
    <t>Verificar que los pagos sean efectuados en las fechas establecida por la ley</t>
  </si>
  <si>
    <t xml:space="preserve">Pagos efectuados de la pila dentro de las fechas establecidas </t>
  </si>
  <si>
    <t>Pago de obligaciones oportunamente</t>
  </si>
  <si>
    <t>Gestión de Tecnología e Información</t>
  </si>
  <si>
    <t>Determinar, desarrollar, adquirir, implementar, gestionar, dar soporte y mantener una plataforma tecnológica informática moderna y acorde a las necesidades de la Empresa, que facilite el cumplimiento de la misión institucional y que garantice la integridad, seguridad y oportunidad en el procesamiento de información. Al igual que formular lineamientos de estándares y buenas prácticas para el manejo de la información de la Empresa.</t>
  </si>
  <si>
    <t>TI-R001</t>
  </si>
  <si>
    <t>Inadecuado soporte técnico informático</t>
  </si>
  <si>
    <t>Falta de capacitación de algunos funcionarios que solicitan tareas que no son del resorte de Sistemas. esto tiene que ver con el uso de aplicativos de oficina y mas que todo en el momento de exportar ya sea mediante impresión o adjunto.</t>
  </si>
  <si>
    <t>Soporte de TI insuficiente puede tener un impacto significativo en la productividad, la seguridad y la eficiencia operativa. Es fundamental invertir en recursos y servicios de TI adecuados para mitigar estos riesgos y garantizar la operación.</t>
  </si>
  <si>
    <t>Formato de solicitud de soporte técnico gestión incidentes.</t>
  </si>
  <si>
    <t>Profesional Universitario Sistemas.</t>
  </si>
  <si>
    <t xml:space="preserve">Cronograma de mantenimiento preventivo. </t>
  </si>
  <si>
    <t>Mantenimientos preventivos programados.</t>
  </si>
  <si>
    <t>Falta de computadores para algunos usuarios.</t>
  </si>
  <si>
    <t>Software. Se necesita actualizar las licencias del software para la empresa. La falta de este cumplimiento podría acarrear sanciones.</t>
  </si>
  <si>
    <t>Hoja de vida de los Equipos.</t>
  </si>
  <si>
    <t>En proceso</t>
  </si>
  <si>
    <t>Se cambian los equipos de acuerdo a la necesidad, pero no se hace un adecuado Backup (Rotación excesiva de equipos).</t>
  </si>
  <si>
    <t>Inventario trimestral de equipos</t>
  </si>
  <si>
    <t>Inventario de Equipos y direcciones MAC.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</si>
</sst>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4"/>
      <name val="Century"/>
      <family val="1"/>
    </font>
    <font>
      <b/>
      <sz val="14"/>
      <color theme="1"/>
      <name val="Century"/>
      <family val="1"/>
    </font>
    <font>
      <sz val="14"/>
      <color theme="1"/>
      <name val="Century"/>
      <family val="1"/>
    </font>
    <font>
      <sz val="11"/>
      <color theme="1"/>
      <name val="Century"/>
      <family val="1"/>
    </font>
    <font>
      <b/>
      <sz val="10"/>
      <name val="Century"/>
      <family val="1"/>
    </font>
    <font>
      <sz val="16"/>
      <color theme="1"/>
      <name val="Century"/>
      <family val="1"/>
    </font>
    <font>
      <sz val="12"/>
      <color theme="1"/>
      <name val="Century"/>
      <family val="1"/>
    </font>
    <font>
      <sz val="11"/>
      <name val="Century"/>
      <family val="1"/>
    </font>
    <font>
      <sz val="10"/>
      <name val="Century"/>
      <family val="1"/>
    </font>
    <font>
      <sz val="10"/>
      <color theme="1"/>
      <name val="Century"/>
      <family val="1"/>
    </font>
  </fonts>
  <fills count="8">
    <fill>
      <patternFill patternType="none"/>
    </fill>
    <fill>
      <patternFill patternType="gray125"/>
    </fill>
    <fill>
      <patternFill patternType="solid">
        <fgColor theme="0" tint="-0.14999847407452621"/>
        <bgColor indexed="64"/>
      </patternFill>
    </fill>
    <fill>
      <patternFill patternType="solid">
        <fgColor rgb="FFD9D9D9"/>
        <bgColor rgb="FF000000"/>
      </patternFill>
    </fill>
    <fill>
      <patternFill patternType="solid">
        <fgColor rgb="FFFF0000"/>
        <bgColor indexed="64"/>
      </patternFill>
    </fill>
    <fill>
      <patternFill patternType="solid">
        <fgColor rgb="FFFFFF00"/>
        <bgColor indexed="64"/>
      </patternFill>
    </fill>
    <fill>
      <patternFill patternType="solid">
        <fgColor theme="0" tint="-0.14993743705557422"/>
        <bgColor indexed="64"/>
      </patternFill>
    </fill>
    <fill>
      <patternFill patternType="solid">
        <fgColor theme="0"/>
        <bgColor indexed="64"/>
      </patternFill>
    </fill>
  </fills>
  <borders count="5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s>
  <cellStyleXfs count="1">
    <xf numFmtId="0" fontId="0" fillId="0" borderId="0"/>
  </cellStyleXfs>
  <cellXfs count="250">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1" xfId="0" applyFont="1" applyBorder="1" applyAlignment="1" applyProtection="1">
      <alignment horizontal="center" vertical="center" wrapText="1"/>
      <protection hidden="1"/>
    </xf>
    <xf numFmtId="0" fontId="2" fillId="0" borderId="3" xfId="0" applyFont="1" applyBorder="1" applyAlignment="1" applyProtection="1">
      <alignment horizontal="center" vertical="center" wrapText="1"/>
      <protection hidden="1"/>
    </xf>
    <xf numFmtId="0" fontId="2" fillId="0" borderId="2" xfId="0" applyFont="1" applyBorder="1" applyAlignment="1" applyProtection="1">
      <alignment horizontal="center" vertical="center" wrapText="1"/>
      <protection hidden="1"/>
    </xf>
    <xf numFmtId="0" fontId="2" fillId="0" borderId="4" xfId="0" applyFont="1" applyBorder="1" applyAlignment="1" applyProtection="1">
      <alignment horizontal="left" vertical="center" wrapText="1"/>
      <protection hidden="1"/>
    </xf>
    <xf numFmtId="0" fontId="2" fillId="0" borderId="5" xfId="0" applyFont="1" applyBorder="1" applyAlignment="1" applyProtection="1">
      <alignment horizontal="left" vertical="center" wrapText="1"/>
      <protection hidden="1"/>
    </xf>
    <xf numFmtId="0" fontId="3" fillId="0" borderId="0" xfId="0" applyFont="1" applyAlignment="1">
      <alignment vertical="center"/>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2" fillId="0" borderId="6" xfId="0" applyFont="1" applyBorder="1" applyAlignment="1" applyProtection="1">
      <alignment horizontal="center" vertical="center" wrapText="1"/>
      <protection hidden="1"/>
    </xf>
    <xf numFmtId="0" fontId="2" fillId="0" borderId="0" xfId="0" applyFont="1" applyAlignment="1" applyProtection="1">
      <alignment horizontal="center" vertical="center" wrapText="1"/>
      <protection hidden="1"/>
    </xf>
    <xf numFmtId="0" fontId="2" fillId="0" borderId="7" xfId="0" applyFont="1" applyBorder="1" applyAlignment="1" applyProtection="1">
      <alignment horizontal="center" vertical="center" wrapText="1"/>
      <protection hidden="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2" fillId="0" borderId="8" xfId="0" applyFont="1" applyBorder="1" applyAlignment="1" applyProtection="1">
      <alignment horizontal="center" vertical="center" wrapText="1"/>
      <protection hidden="1"/>
    </xf>
    <xf numFmtId="0" fontId="2" fillId="0" borderId="10" xfId="0" applyFont="1" applyBorder="1" applyAlignment="1" applyProtection="1">
      <alignment horizontal="center" vertical="center" wrapText="1"/>
      <protection hidden="1"/>
    </xf>
    <xf numFmtId="0" fontId="2" fillId="0" borderId="9" xfId="0" applyFont="1" applyBorder="1" applyAlignment="1" applyProtection="1">
      <alignment horizontal="center" vertical="center" wrapText="1"/>
      <protection hidden="1"/>
    </xf>
    <xf numFmtId="0" fontId="4" fillId="0" borderId="0" xfId="0" applyFont="1" applyAlignment="1">
      <alignment vertical="center"/>
    </xf>
    <xf numFmtId="0" fontId="4" fillId="0" borderId="0" xfId="0" applyFont="1" applyAlignment="1">
      <alignment horizontal="center" vertical="center"/>
    </xf>
    <xf numFmtId="0" fontId="5" fillId="2" borderId="4"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3" fillId="0" borderId="4" xfId="0" applyFont="1" applyBorder="1" applyAlignment="1">
      <alignment horizontal="left" vertical="center"/>
    </xf>
    <xf numFmtId="0" fontId="3" fillId="0" borderId="11" xfId="0" applyFont="1" applyBorder="1" applyAlignment="1">
      <alignment horizontal="left" vertical="center"/>
    </xf>
    <xf numFmtId="0" fontId="3" fillId="0" borderId="5" xfId="0" applyFont="1" applyBorder="1" applyAlignment="1">
      <alignment horizontal="left" vertical="center"/>
    </xf>
    <xf numFmtId="0" fontId="5" fillId="2" borderId="4" xfId="0" applyFont="1" applyFill="1" applyBorder="1" applyAlignment="1">
      <alignment horizontal="center" vertical="center" wrapText="1"/>
    </xf>
    <xf numFmtId="0" fontId="6" fillId="0" borderId="4" xfId="0" applyFont="1" applyBorder="1" applyAlignment="1">
      <alignment horizontal="center" vertical="center"/>
    </xf>
    <xf numFmtId="0" fontId="6" fillId="0" borderId="11" xfId="0" applyFont="1" applyBorder="1" applyAlignment="1">
      <alignment horizontal="center" vertical="center"/>
    </xf>
    <xf numFmtId="0" fontId="6" fillId="0" borderId="5" xfId="0" applyFont="1" applyBorder="1" applyAlignment="1">
      <alignment horizontal="center" vertical="center"/>
    </xf>
    <xf numFmtId="0" fontId="5" fillId="2" borderId="13" xfId="0" applyFont="1" applyFill="1" applyBorder="1" applyAlignment="1">
      <alignment horizontal="center" vertical="center" wrapText="1"/>
    </xf>
    <xf numFmtId="0" fontId="7" fillId="0" borderId="4" xfId="0" applyFont="1" applyBorder="1" applyAlignment="1">
      <alignment horizontal="left" vertical="center" wrapText="1"/>
    </xf>
    <xf numFmtId="0" fontId="7" fillId="0" borderId="11" xfId="0" applyFont="1" applyBorder="1" applyAlignment="1">
      <alignment horizontal="left" vertical="center" wrapText="1"/>
    </xf>
    <xf numFmtId="0" fontId="7" fillId="0" borderId="5" xfId="0" applyFont="1" applyBorder="1" applyAlignment="1">
      <alignment horizontal="left" vertical="center" wrapText="1"/>
    </xf>
    <xf numFmtId="0" fontId="5" fillId="2" borderId="14"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7" xfId="0" applyFont="1" applyBorder="1" applyAlignment="1">
      <alignment horizontal="center" vertical="center" wrapText="1"/>
    </xf>
    <xf numFmtId="0" fontId="3" fillId="0" borderId="17" xfId="0" applyFont="1" applyBorder="1" applyAlignment="1">
      <alignment horizontal="center" vertical="center" wrapText="1"/>
    </xf>
    <xf numFmtId="0" fontId="4" fillId="0" borderId="17" xfId="0" applyFont="1" applyBorder="1" applyAlignment="1">
      <alignment vertical="center" wrapText="1"/>
    </xf>
    <xf numFmtId="0" fontId="4" fillId="0" borderId="18" xfId="0" applyFont="1" applyBorder="1" applyAlignment="1">
      <alignment vertical="center" wrapText="1"/>
    </xf>
    <xf numFmtId="0" fontId="4" fillId="0" borderId="0" xfId="0" applyFont="1" applyAlignment="1">
      <alignment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0" xfId="0" applyFont="1" applyBorder="1" applyAlignment="1">
      <alignment horizontal="center" vertical="center" wrapText="1"/>
    </xf>
    <xf numFmtId="0" fontId="3" fillId="0" borderId="20" xfId="0" applyFont="1" applyBorder="1" applyAlignment="1">
      <alignment horizontal="center" vertical="center" wrapText="1"/>
    </xf>
    <xf numFmtId="0" fontId="4" fillId="0" borderId="20" xfId="0" applyFont="1" applyBorder="1" applyAlignment="1">
      <alignment vertical="center" wrapText="1"/>
    </xf>
    <xf numFmtId="0" fontId="4" fillId="0" borderId="21" xfId="0" applyFont="1" applyBorder="1" applyAlignment="1">
      <alignment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3" xfId="0" applyFont="1" applyBorder="1" applyAlignment="1">
      <alignment horizontal="center" vertical="center" wrapText="1"/>
    </xf>
    <xf numFmtId="0" fontId="3" fillId="0" borderId="23" xfId="0" applyFont="1" applyBorder="1" applyAlignment="1">
      <alignment horizontal="center" vertical="center" wrapText="1"/>
    </xf>
    <xf numFmtId="0" fontId="4" fillId="0" borderId="23" xfId="0" applyFont="1" applyBorder="1" applyAlignment="1">
      <alignment vertical="center" wrapText="1"/>
    </xf>
    <xf numFmtId="0" fontId="4" fillId="0" borderId="24" xfId="0" applyFont="1" applyBorder="1" applyAlignment="1">
      <alignment vertical="center" wrapText="1"/>
    </xf>
    <xf numFmtId="0" fontId="4" fillId="0" borderId="25" xfId="0" applyFont="1" applyBorder="1" applyAlignment="1">
      <alignment horizontal="center" vertical="center" wrapText="1"/>
    </xf>
    <xf numFmtId="0" fontId="3" fillId="0" borderId="25" xfId="0" applyFont="1" applyBorder="1" applyAlignment="1">
      <alignment horizontal="center" vertical="center" wrapText="1"/>
    </xf>
    <xf numFmtId="0" fontId="4" fillId="0" borderId="25" xfId="0" applyFont="1" applyBorder="1" applyAlignment="1">
      <alignment vertical="center" wrapText="1"/>
    </xf>
    <xf numFmtId="0" fontId="4" fillId="0" borderId="25" xfId="0" applyFont="1" applyBorder="1" applyAlignment="1">
      <alignment vertical="center"/>
    </xf>
    <xf numFmtId="0" fontId="4" fillId="0" borderId="20" xfId="0" applyFont="1" applyBorder="1" applyAlignment="1">
      <alignment vertical="center"/>
    </xf>
    <xf numFmtId="0" fontId="3" fillId="0" borderId="0" xfId="0" applyFont="1"/>
    <xf numFmtId="0" fontId="4" fillId="0" borderId="0" xfId="0" applyFont="1"/>
    <xf numFmtId="0" fontId="4" fillId="0" borderId="0" xfId="0" applyFont="1" applyAlignment="1">
      <alignment horizontal="center"/>
    </xf>
    <xf numFmtId="0" fontId="3" fillId="0" borderId="17"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7" xfId="0" applyFont="1" applyBorder="1" applyAlignment="1">
      <alignment horizontal="center" vertical="center" wrapText="1"/>
    </xf>
    <xf numFmtId="0" fontId="3" fillId="0" borderId="27" xfId="0" applyFont="1" applyBorder="1" applyAlignment="1">
      <alignment horizontal="center" vertical="center" wrapText="1"/>
    </xf>
    <xf numFmtId="0" fontId="4" fillId="0" borderId="27" xfId="0" applyFont="1" applyBorder="1" applyAlignment="1">
      <alignment vertical="center" wrapText="1"/>
    </xf>
    <xf numFmtId="0" fontId="4" fillId="0" borderId="27" xfId="0" applyFont="1" applyBorder="1" applyAlignment="1">
      <alignment horizontal="left" vertical="center"/>
    </xf>
    <xf numFmtId="0" fontId="4" fillId="0" borderId="28" xfId="0" applyFont="1" applyBorder="1" applyAlignment="1">
      <alignment vertical="center"/>
    </xf>
    <xf numFmtId="0" fontId="8" fillId="0" borderId="23" xfId="0" applyFont="1" applyBorder="1" applyAlignment="1">
      <alignment horizontal="center" vertical="center" wrapText="1"/>
    </xf>
    <xf numFmtId="0" fontId="8" fillId="0" borderId="23" xfId="0" applyFont="1" applyBorder="1" applyAlignment="1">
      <alignment vertical="center" wrapText="1"/>
    </xf>
    <xf numFmtId="0" fontId="8" fillId="0" borderId="24" xfId="0" applyFont="1" applyBorder="1" applyAlignment="1">
      <alignment vertical="center" wrapText="1"/>
    </xf>
    <xf numFmtId="0" fontId="4" fillId="0" borderId="25" xfId="0" applyFont="1" applyBorder="1"/>
    <xf numFmtId="0" fontId="4" fillId="0" borderId="20" xfId="0" applyFont="1" applyBorder="1"/>
    <xf numFmtId="0" fontId="3" fillId="0" borderId="4"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7" fillId="0" borderId="4"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5"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3"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wrapText="1"/>
    </xf>
    <xf numFmtId="0" fontId="1" fillId="0" borderId="33"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0" xfId="0" applyFont="1" applyAlignment="1">
      <alignment vertical="center"/>
    </xf>
    <xf numFmtId="0" fontId="4" fillId="4" borderId="20" xfId="0" applyFont="1" applyFill="1" applyBorder="1" applyAlignment="1">
      <alignment horizontal="center" vertical="center" wrapText="1"/>
    </xf>
    <xf numFmtId="0" fontId="4" fillId="5" borderId="20" xfId="0" applyFont="1" applyFill="1" applyBorder="1" applyAlignment="1">
      <alignment horizontal="center" vertical="center" wrapText="1"/>
    </xf>
    <xf numFmtId="0" fontId="7"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0" xfId="0" applyFont="1" applyBorder="1" applyAlignment="1">
      <alignment vertical="center" wrapText="1"/>
    </xf>
    <xf numFmtId="0" fontId="4" fillId="0" borderId="31" xfId="0" applyFont="1" applyBorder="1" applyAlignment="1">
      <alignment vertical="center" wrapText="1"/>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17" xfId="0" applyFont="1" applyBorder="1" applyAlignment="1">
      <alignment vertical="center"/>
    </xf>
    <xf numFmtId="0" fontId="4" fillId="0" borderId="18" xfId="0" applyFont="1" applyBorder="1" applyAlignment="1">
      <alignment vertical="center"/>
    </xf>
    <xf numFmtId="0" fontId="4" fillId="0" borderId="21" xfId="0" applyFont="1" applyBorder="1" applyAlignment="1">
      <alignment vertical="center"/>
    </xf>
    <xf numFmtId="0" fontId="4" fillId="0" borderId="23" xfId="0" applyFont="1" applyBorder="1" applyAlignment="1">
      <alignment vertical="center"/>
    </xf>
    <xf numFmtId="0" fontId="4" fillId="0" borderId="24" xfId="0" applyFont="1" applyBorder="1" applyAlignment="1">
      <alignment vertical="center"/>
    </xf>
    <xf numFmtId="0" fontId="9" fillId="0" borderId="4" xfId="0" applyFont="1" applyFill="1" applyBorder="1" applyAlignment="1">
      <alignment horizontal="center" vertical="center" wrapText="1"/>
    </xf>
    <xf numFmtId="0" fontId="4" fillId="0" borderId="33" xfId="0" applyFont="1" applyFill="1" applyBorder="1" applyAlignment="1">
      <alignment horizontal="justify" vertical="center" wrapText="1"/>
    </xf>
    <xf numFmtId="0" fontId="4" fillId="0" borderId="33" xfId="0" applyFont="1" applyFill="1" applyBorder="1" applyAlignment="1">
      <alignment horizontal="center" vertical="center" wrapText="1"/>
    </xf>
    <xf numFmtId="0" fontId="4" fillId="0" borderId="33" xfId="0" applyFont="1" applyBorder="1" applyAlignment="1">
      <alignment horizontal="center" vertical="center" wrapText="1"/>
    </xf>
    <xf numFmtId="0" fontId="3" fillId="0" borderId="33"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3" fillId="0" borderId="33" xfId="0" applyFont="1" applyBorder="1" applyAlignment="1">
      <alignment horizontal="center" vertical="center" wrapText="1"/>
    </xf>
    <xf numFmtId="0" fontId="4" fillId="0" borderId="33" xfId="0" applyFont="1" applyBorder="1" applyAlignment="1">
      <alignment vertical="center" wrapText="1"/>
    </xf>
    <xf numFmtId="0" fontId="4" fillId="0" borderId="36" xfId="0" applyFont="1" applyBorder="1" applyAlignment="1">
      <alignment horizontal="center" vertical="center" wrapText="1"/>
    </xf>
    <xf numFmtId="0" fontId="4" fillId="0" borderId="4" xfId="0" applyFont="1" applyBorder="1" applyAlignment="1">
      <alignment horizontal="center" vertical="center"/>
    </xf>
    <xf numFmtId="0" fontId="4" fillId="0" borderId="11"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5" xfId="0" applyFont="1" applyBorder="1" applyAlignment="1">
      <alignment horizontal="center" vertical="center" wrapText="1"/>
    </xf>
    <xf numFmtId="0" fontId="5" fillId="3" borderId="12" xfId="0" applyFont="1" applyFill="1" applyBorder="1" applyAlignment="1">
      <alignment horizontal="center" vertical="center" wrapText="1"/>
    </xf>
    <xf numFmtId="0" fontId="5" fillId="2" borderId="12" xfId="0" applyFont="1" applyFill="1" applyBorder="1" applyAlignment="1">
      <alignment horizontal="center" vertical="center" wrapText="1"/>
    </xf>
    <xf numFmtId="14" fontId="4" fillId="0" borderId="30" xfId="0" applyNumberFormat="1" applyFont="1" applyBorder="1" applyAlignment="1">
      <alignment horizontal="center" vertical="center" wrapText="1"/>
    </xf>
    <xf numFmtId="0" fontId="4" fillId="0" borderId="31" xfId="0" applyFont="1" applyBorder="1" applyAlignment="1">
      <alignment horizontal="center" vertical="center" wrapText="1"/>
    </xf>
    <xf numFmtId="14" fontId="4" fillId="0" borderId="38" xfId="0" applyNumberFormat="1" applyFont="1" applyBorder="1" applyAlignment="1">
      <alignment horizontal="center" vertical="center" wrapText="1"/>
    </xf>
    <xf numFmtId="0" fontId="4" fillId="0" borderId="41" xfId="0" applyFont="1" applyBorder="1" applyAlignment="1">
      <alignment horizontal="center" vertical="center" wrapText="1"/>
    </xf>
    <xf numFmtId="14" fontId="4" fillId="0" borderId="40" xfId="0" applyNumberFormat="1" applyFont="1" applyBorder="1" applyAlignment="1">
      <alignment horizontal="center"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40" xfId="0" applyFont="1" applyBorder="1" applyAlignment="1">
      <alignment horizontal="center" vertical="center" wrapText="1"/>
    </xf>
    <xf numFmtId="0" fontId="5" fillId="6" borderId="4" xfId="0" applyFont="1" applyFill="1" applyBorder="1" applyAlignment="1">
      <alignment horizontal="center" vertical="center" wrapText="1"/>
    </xf>
    <xf numFmtId="0" fontId="5" fillId="6" borderId="11"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5" fillId="6" borderId="12"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5" fillId="6" borderId="13" xfId="0" applyFont="1" applyFill="1" applyBorder="1" applyAlignment="1">
      <alignment horizontal="center" vertical="center" wrapText="1"/>
    </xf>
    <xf numFmtId="0" fontId="5" fillId="6" borderId="14" xfId="0" applyFont="1" applyFill="1" applyBorder="1" applyAlignment="1">
      <alignment horizontal="center" vertical="center" wrapText="1"/>
    </xf>
    <xf numFmtId="0" fontId="5" fillId="6" borderId="15" xfId="0" applyFont="1" applyFill="1" applyBorder="1" applyAlignment="1">
      <alignment horizontal="center" vertical="center" wrapText="1"/>
    </xf>
    <xf numFmtId="0" fontId="5" fillId="6" borderId="14" xfId="0" applyFont="1" applyFill="1" applyBorder="1" applyAlignment="1">
      <alignment horizontal="center" vertical="center" wrapText="1"/>
    </xf>
    <xf numFmtId="0" fontId="4" fillId="0" borderId="32" xfId="0" applyFont="1" applyBorder="1" applyAlignment="1">
      <alignment horizontal="center" vertical="center" wrapText="1"/>
    </xf>
    <xf numFmtId="0" fontId="4" fillId="0" borderId="36" xfId="0" applyFont="1" applyBorder="1" applyAlignment="1">
      <alignment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5" xfId="0" applyFont="1" applyBorder="1" applyAlignment="1">
      <alignment horizontal="center" vertical="center" wrapText="1"/>
    </xf>
    <xf numFmtId="0" fontId="4" fillId="0" borderId="0" xfId="0" applyFont="1" applyBorder="1" applyAlignment="1">
      <alignment horizontal="center" vertical="center" wrapText="1"/>
    </xf>
    <xf numFmtId="14" fontId="4" fillId="0" borderId="21" xfId="0" applyNumberFormat="1" applyFont="1" applyBorder="1" applyAlignment="1">
      <alignment vertical="center" wrapText="1"/>
    </xf>
    <xf numFmtId="0" fontId="3" fillId="0" borderId="20" xfId="0" applyFont="1" applyBorder="1" applyAlignment="1">
      <alignment horizontal="center"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3" fillId="0" borderId="27" xfId="0" applyFont="1" applyBorder="1" applyAlignment="1">
      <alignment horizontal="center" vertical="center" wrapText="1"/>
    </xf>
    <xf numFmtId="0" fontId="4" fillId="0" borderId="28" xfId="0" applyFont="1" applyBorder="1" applyAlignment="1">
      <alignment vertical="center" wrapText="1"/>
    </xf>
    <xf numFmtId="0" fontId="4" fillId="7" borderId="17" xfId="0" applyFont="1" applyFill="1" applyBorder="1" applyAlignment="1">
      <alignment horizontal="center" vertical="center" wrapText="1"/>
    </xf>
    <xf numFmtId="0" fontId="8" fillId="0" borderId="17" xfId="0" applyFont="1" applyBorder="1" applyAlignment="1">
      <alignment horizontal="center" vertical="center" wrapText="1"/>
    </xf>
    <xf numFmtId="0" fontId="3" fillId="7" borderId="17" xfId="0" applyFont="1" applyFill="1" applyBorder="1" applyAlignment="1">
      <alignment horizontal="center" vertical="center" wrapText="1"/>
    </xf>
    <xf numFmtId="0" fontId="4" fillId="7" borderId="20" xfId="0" applyFont="1" applyFill="1" applyBorder="1" applyAlignment="1">
      <alignment horizontal="center" vertical="center" wrapText="1"/>
    </xf>
    <xf numFmtId="0" fontId="8" fillId="0" borderId="20" xfId="0" applyFont="1" applyBorder="1" applyAlignment="1">
      <alignment horizontal="center" vertical="center" wrapText="1"/>
    </xf>
    <xf numFmtId="0" fontId="8" fillId="0" borderId="20" xfId="0" applyFont="1" applyBorder="1" applyAlignment="1">
      <alignment horizontal="center" vertical="center" wrapText="1"/>
    </xf>
    <xf numFmtId="0" fontId="3" fillId="7" borderId="20" xfId="0" applyFont="1" applyFill="1" applyBorder="1" applyAlignment="1">
      <alignment horizontal="center" vertical="center" wrapText="1"/>
    </xf>
    <xf numFmtId="0" fontId="4" fillId="7" borderId="27" xfId="0" applyFont="1" applyFill="1" applyBorder="1" applyAlignment="1">
      <alignment horizontal="center" vertical="center" wrapText="1"/>
    </xf>
    <xf numFmtId="0" fontId="8" fillId="0" borderId="27" xfId="0" applyFont="1" applyBorder="1" applyAlignment="1">
      <alignment horizontal="center" vertical="center" wrapText="1"/>
    </xf>
    <xf numFmtId="0" fontId="8" fillId="0" borderId="27" xfId="0" applyFont="1" applyBorder="1" applyAlignment="1">
      <alignment horizontal="center" vertical="center" wrapText="1"/>
    </xf>
    <xf numFmtId="0" fontId="3" fillId="7" borderId="27" xfId="0" applyFont="1" applyFill="1" applyBorder="1" applyAlignment="1">
      <alignment horizontal="center" vertical="center" wrapText="1"/>
    </xf>
    <xf numFmtId="14" fontId="4" fillId="0" borderId="18" xfId="0" applyNumberFormat="1" applyFont="1" applyBorder="1" applyAlignment="1">
      <alignment horizontal="center" vertical="center" wrapText="1"/>
    </xf>
    <xf numFmtId="0" fontId="3" fillId="0" borderId="23" xfId="0" applyFont="1" applyBorder="1" applyAlignment="1">
      <alignment horizontal="center"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center"/>
    </xf>
    <xf numFmtId="0" fontId="4" fillId="0" borderId="20" xfId="0" applyFont="1" applyBorder="1" applyAlignment="1">
      <alignment horizontal="center"/>
    </xf>
    <xf numFmtId="0" fontId="4" fillId="0" borderId="45" xfId="0" applyFont="1" applyBorder="1" applyAlignment="1">
      <alignment vertical="center" wrapText="1"/>
    </xf>
    <xf numFmtId="0" fontId="4" fillId="0" borderId="46" xfId="0" applyFont="1" applyBorder="1" applyAlignment="1">
      <alignment vertical="center" wrapText="1"/>
    </xf>
    <xf numFmtId="0" fontId="3" fillId="0" borderId="4" xfId="0" applyFont="1" applyBorder="1" applyAlignment="1">
      <alignment horizontal="left" vertical="center" wrapText="1"/>
    </xf>
    <xf numFmtId="0" fontId="3" fillId="0" borderId="11" xfId="0" applyFont="1" applyBorder="1" applyAlignment="1">
      <alignment horizontal="left" vertical="center" wrapText="1"/>
    </xf>
    <xf numFmtId="0" fontId="3" fillId="0" borderId="5" xfId="0" applyFont="1" applyBorder="1" applyAlignment="1">
      <alignment horizontal="left"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47"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5" xfId="0" applyFont="1" applyBorder="1" applyAlignment="1">
      <alignment horizontal="left" vertical="center" wrapText="1"/>
    </xf>
    <xf numFmtId="0" fontId="4" fillId="0" borderId="48" xfId="0" applyFont="1" applyBorder="1" applyAlignment="1">
      <alignment vertical="center" wrapText="1"/>
    </xf>
    <xf numFmtId="0" fontId="4" fillId="0" borderId="20" xfId="0" applyFont="1" applyBorder="1" applyAlignment="1">
      <alignment horizontal="left" vertical="center" wrapText="1"/>
    </xf>
    <xf numFmtId="0" fontId="4" fillId="0" borderId="18"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4"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5" xfId="0" applyFont="1" applyBorder="1" applyAlignment="1">
      <alignment horizontal="center" vertical="center" wrapText="1"/>
    </xf>
    <xf numFmtId="0" fontId="4" fillId="0" borderId="27" xfId="0" applyFont="1" applyBorder="1" applyAlignment="1">
      <alignment horizontal="center" vertical="center"/>
    </xf>
    <xf numFmtId="0" fontId="4" fillId="0" borderId="38" xfId="0" applyFont="1" applyBorder="1" applyAlignment="1">
      <alignment horizontal="center" vertical="center"/>
    </xf>
    <xf numFmtId="0" fontId="3" fillId="0" borderId="40" xfId="0" applyFont="1" applyBorder="1" applyAlignment="1">
      <alignment horizontal="center" vertical="center" wrapText="1"/>
    </xf>
    <xf numFmtId="0" fontId="4" fillId="0" borderId="40" xfId="0" applyFont="1" applyBorder="1" applyAlignment="1">
      <alignment horizontal="center" vertical="center"/>
    </xf>
    <xf numFmtId="0" fontId="9" fillId="0" borderId="4"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49" xfId="0" applyFont="1" applyBorder="1" applyAlignment="1" applyProtection="1">
      <alignment horizontal="center" vertical="center" wrapText="1"/>
      <protection locked="0"/>
    </xf>
    <xf numFmtId="0" fontId="9" fillId="0" borderId="50" xfId="0" applyFont="1" applyBorder="1" applyAlignment="1" applyProtection="1">
      <alignment horizontal="center" vertical="center" wrapText="1"/>
      <protection locked="0"/>
    </xf>
    <xf numFmtId="0" fontId="9" fillId="0" borderId="51" xfId="0" applyFont="1" applyBorder="1" applyAlignment="1" applyProtection="1">
      <alignment horizontal="center" vertical="center" wrapText="1"/>
      <protection locked="0"/>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7" xfId="0" applyFont="1" applyBorder="1" applyAlignment="1">
      <alignment vertical="center" wrapText="1"/>
    </xf>
    <xf numFmtId="0" fontId="8" fillId="4" borderId="17" xfId="0" applyFont="1" applyFill="1" applyBorder="1" applyAlignment="1">
      <alignment horizontal="center" vertical="center" wrapText="1"/>
    </xf>
    <xf numFmtId="0" fontId="9" fillId="0" borderId="17" xfId="0" applyFont="1" applyBorder="1" applyAlignment="1">
      <alignment horizontal="center" vertical="center" wrapText="1"/>
    </xf>
    <xf numFmtId="0" fontId="9" fillId="0" borderId="18" xfId="0" applyFont="1" applyBorder="1" applyAlignment="1">
      <alignment vertical="center" wrapText="1"/>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vertical="center" wrapText="1"/>
    </xf>
    <xf numFmtId="0" fontId="8" fillId="4" borderId="20" xfId="0" applyFont="1" applyFill="1" applyBorder="1" applyAlignment="1">
      <alignment horizontal="center" vertical="center" wrapText="1"/>
    </xf>
    <xf numFmtId="0" fontId="9" fillId="0" borderId="21" xfId="0" applyFont="1" applyBorder="1" applyAlignment="1">
      <alignment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27" xfId="0" applyFont="1" applyBorder="1" applyAlignment="1">
      <alignment vertical="center" wrapText="1"/>
    </xf>
    <xf numFmtId="0" fontId="8" fillId="4" borderId="27" xfId="0" applyFont="1" applyFill="1" applyBorder="1" applyAlignment="1">
      <alignment horizontal="center" vertical="center" wrapText="1"/>
    </xf>
    <xf numFmtId="0" fontId="9" fillId="0" borderId="27" xfId="0" applyFont="1" applyBorder="1" applyAlignment="1">
      <alignment horizontal="center" vertical="center" wrapText="1"/>
    </xf>
    <xf numFmtId="0" fontId="9" fillId="0" borderId="28" xfId="0" applyFont="1" applyBorder="1" applyAlignment="1">
      <alignment vertical="center" wrapText="1"/>
    </xf>
    <xf numFmtId="0" fontId="10" fillId="0" borderId="17" xfId="0" applyFont="1" applyBorder="1" applyAlignment="1">
      <alignment horizontal="left" vertical="center" wrapText="1"/>
    </xf>
    <xf numFmtId="0" fontId="10" fillId="0" borderId="20" xfId="0" applyFont="1" applyBorder="1" applyAlignment="1">
      <alignment horizontal="left"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3" xfId="0" applyFont="1" applyBorder="1" applyAlignment="1">
      <alignment vertical="center" wrapText="1"/>
    </xf>
    <xf numFmtId="0" fontId="9" fillId="0" borderId="23" xfId="0" applyFont="1" applyBorder="1" applyAlignment="1">
      <alignment horizontal="center" vertical="center" wrapText="1"/>
    </xf>
    <xf numFmtId="0" fontId="10" fillId="0" borderId="23" xfId="0" applyFont="1" applyBorder="1" applyAlignment="1">
      <alignment horizontal="left" vertical="center" wrapText="1"/>
    </xf>
    <xf numFmtId="0" fontId="9" fillId="0" borderId="24" xfId="0" applyFont="1" applyBorder="1" applyAlignment="1">
      <alignment vertical="center" wrapText="1"/>
    </xf>
    <xf numFmtId="0" fontId="10" fillId="0" borderId="20"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20" xfId="0" applyFont="1" applyBorder="1" applyAlignment="1">
      <alignment horizontal="center" vertical="center"/>
    </xf>
    <xf numFmtId="0" fontId="10" fillId="0" borderId="27" xfId="0" applyFont="1" applyBorder="1" applyAlignment="1">
      <alignment horizontal="center" vertical="center"/>
    </xf>
    <xf numFmtId="0" fontId="10" fillId="0" borderId="25"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38" xfId="0" applyFont="1" applyBorder="1" applyAlignment="1">
      <alignment horizontal="center" vertical="center"/>
    </xf>
    <xf numFmtId="0" fontId="10" fillId="0" borderId="25" xfId="0" applyFont="1" applyBorder="1" applyAlignment="1">
      <alignment horizontal="center" vertical="center"/>
    </xf>
  </cellXfs>
  <cellStyles count="1">
    <cellStyle name="Normal" xfId="0" builtinId="0"/>
  </cellStyles>
  <dxfs count="132">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C00000"/>
        </patternFill>
      </fill>
    </dxf>
    <dxf>
      <fill>
        <patternFill>
          <bgColor rgb="FF92D050"/>
        </patternFill>
      </fill>
    </dxf>
    <dxf>
      <fill>
        <patternFill>
          <bgColor rgb="FFFF0000"/>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C00000"/>
        </patternFill>
      </fill>
    </dxf>
    <dxf>
      <fill>
        <patternFill>
          <bgColor rgb="FF92D050"/>
        </patternFill>
      </fill>
    </dxf>
    <dxf>
      <fill>
        <patternFill>
          <bgColor rgb="FFFF0000"/>
        </patternFill>
      </fill>
    </dxf>
    <dxf>
      <fill>
        <patternFill>
          <bgColor rgb="FFFFFF00"/>
        </patternFill>
      </fill>
    </dxf>
    <dxf>
      <fill>
        <patternFill>
          <bgColor rgb="FFC00000"/>
        </patternFill>
      </fill>
    </dxf>
    <dxf>
      <fill>
        <patternFill patternType="solid">
          <bgColor rgb="FF92D050"/>
        </patternFill>
      </fill>
    </dxf>
    <dxf>
      <fill>
        <patternFill patternType="solid">
          <bgColor rgb="FFFFFF00"/>
        </patternFill>
      </fill>
    </dxf>
    <dxf>
      <fill>
        <patternFill patternType="solid">
          <bgColor rgb="FFFFC000"/>
        </patternFill>
      </fill>
    </dxf>
    <dxf>
      <fill>
        <patternFill patternType="solid">
          <bgColor rgb="FFFF0000"/>
        </patternFill>
      </fill>
    </dxf>
    <dxf>
      <fill>
        <patternFill patternType="solid">
          <bgColor rgb="FF92D050"/>
        </patternFill>
      </fill>
    </dxf>
    <dxf>
      <fill>
        <patternFill patternType="solid">
          <bgColor rgb="FFFF0000"/>
        </patternFill>
      </fill>
    </dxf>
    <dxf>
      <fill>
        <patternFill patternType="solid">
          <bgColor rgb="FFFFFF00"/>
        </patternFill>
      </fill>
    </dxf>
    <dxf>
      <fill>
        <patternFill patternType="solid">
          <bgColor rgb="FFC0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externalLink" Target="externalLinks/externalLink6.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externalLink" Target="externalLinks/externalLink10.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29" Type="http://schemas.openxmlformats.org/officeDocument/2006/relationships/externalLink" Target="externalLinks/externalLink1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9.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8.xml"/><Relationship Id="rId28" Type="http://schemas.openxmlformats.org/officeDocument/2006/relationships/externalLink" Target="externalLinks/externalLink13.xml"/><Relationship Id="rId10" Type="http://schemas.openxmlformats.org/officeDocument/2006/relationships/worksheet" Target="worksheets/sheet10.xml"/><Relationship Id="rId19" Type="http://schemas.openxmlformats.org/officeDocument/2006/relationships/externalLink" Target="externalLinks/externalLink4.xml"/><Relationship Id="rId31" Type="http://schemas.openxmlformats.org/officeDocument/2006/relationships/externalLink" Target="externalLinks/externalLink1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7.xml"/><Relationship Id="rId27" Type="http://schemas.openxmlformats.org/officeDocument/2006/relationships/externalLink" Target="externalLinks/externalLink12.xml"/><Relationship Id="rId30" Type="http://schemas.openxmlformats.org/officeDocument/2006/relationships/externalLink" Target="externalLinks/externalLink15.xml"/><Relationship Id="rId35"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698014</xdr:colOff>
      <xdr:row>0</xdr:row>
      <xdr:rowOff>121290</xdr:rowOff>
    </xdr:from>
    <xdr:to>
      <xdr:col>1</xdr:col>
      <xdr:colOff>2216727</xdr:colOff>
      <xdr:row>2</xdr:row>
      <xdr:rowOff>432955</xdr:rowOff>
    </xdr:to>
    <xdr:pic>
      <xdr:nvPicPr>
        <xdr:cNvPr id="2" name="Imagen 1">
          <a:extLst>
            <a:ext uri="{FF2B5EF4-FFF2-40B4-BE49-F238E27FC236}">
              <a16:creationId xmlns:a16="http://schemas.microsoft.com/office/drawing/2014/main" id="{5AE96D93-719E-4B52-AA16-FCA9E942218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8014" y="121290"/>
          <a:ext cx="2937938" cy="13784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698014</xdr:colOff>
      <xdr:row>0</xdr:row>
      <xdr:rowOff>121290</xdr:rowOff>
    </xdr:from>
    <xdr:to>
      <xdr:col>1</xdr:col>
      <xdr:colOff>2216727</xdr:colOff>
      <xdr:row>2</xdr:row>
      <xdr:rowOff>432955</xdr:rowOff>
    </xdr:to>
    <xdr:pic>
      <xdr:nvPicPr>
        <xdr:cNvPr id="2" name="Imagen 1">
          <a:extLst>
            <a:ext uri="{FF2B5EF4-FFF2-40B4-BE49-F238E27FC236}">
              <a16:creationId xmlns:a16="http://schemas.microsoft.com/office/drawing/2014/main" id="{A16643C9-B202-4F7E-98E9-4CFC0530056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8014" y="121290"/>
          <a:ext cx="2937938" cy="13784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698014</xdr:colOff>
      <xdr:row>0</xdr:row>
      <xdr:rowOff>121290</xdr:rowOff>
    </xdr:from>
    <xdr:to>
      <xdr:col>1</xdr:col>
      <xdr:colOff>2216727</xdr:colOff>
      <xdr:row>2</xdr:row>
      <xdr:rowOff>432955</xdr:rowOff>
    </xdr:to>
    <xdr:pic>
      <xdr:nvPicPr>
        <xdr:cNvPr id="2" name="Imagen 1">
          <a:extLst>
            <a:ext uri="{FF2B5EF4-FFF2-40B4-BE49-F238E27FC236}">
              <a16:creationId xmlns:a16="http://schemas.microsoft.com/office/drawing/2014/main" id="{CC1EB9E0-3C06-4D6F-A99D-D7DFB76E01B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8014" y="121290"/>
          <a:ext cx="2937938" cy="13784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698014</xdr:colOff>
      <xdr:row>0</xdr:row>
      <xdr:rowOff>121290</xdr:rowOff>
    </xdr:from>
    <xdr:to>
      <xdr:col>1</xdr:col>
      <xdr:colOff>2216727</xdr:colOff>
      <xdr:row>2</xdr:row>
      <xdr:rowOff>432955</xdr:rowOff>
    </xdr:to>
    <xdr:pic>
      <xdr:nvPicPr>
        <xdr:cNvPr id="2" name="Imagen 1">
          <a:extLst>
            <a:ext uri="{FF2B5EF4-FFF2-40B4-BE49-F238E27FC236}">
              <a16:creationId xmlns:a16="http://schemas.microsoft.com/office/drawing/2014/main" id="{F9FA6AED-C177-4C45-9A37-2065794668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8014" y="121290"/>
          <a:ext cx="2937938" cy="137846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698014</xdr:colOff>
      <xdr:row>0</xdr:row>
      <xdr:rowOff>121290</xdr:rowOff>
    </xdr:from>
    <xdr:to>
      <xdr:col>1</xdr:col>
      <xdr:colOff>2216727</xdr:colOff>
      <xdr:row>2</xdr:row>
      <xdr:rowOff>432955</xdr:rowOff>
    </xdr:to>
    <xdr:pic>
      <xdr:nvPicPr>
        <xdr:cNvPr id="2" name="Imagen 1">
          <a:extLst>
            <a:ext uri="{FF2B5EF4-FFF2-40B4-BE49-F238E27FC236}">
              <a16:creationId xmlns:a16="http://schemas.microsoft.com/office/drawing/2014/main" id="{F5EB2501-9FA8-4B75-A5B1-BF3DA7CE62A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8014" y="121290"/>
          <a:ext cx="2937938" cy="137846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698014</xdr:colOff>
      <xdr:row>0</xdr:row>
      <xdr:rowOff>121290</xdr:rowOff>
    </xdr:from>
    <xdr:to>
      <xdr:col>1</xdr:col>
      <xdr:colOff>2216727</xdr:colOff>
      <xdr:row>2</xdr:row>
      <xdr:rowOff>432955</xdr:rowOff>
    </xdr:to>
    <xdr:pic>
      <xdr:nvPicPr>
        <xdr:cNvPr id="2" name="Imagen 1">
          <a:extLst>
            <a:ext uri="{FF2B5EF4-FFF2-40B4-BE49-F238E27FC236}">
              <a16:creationId xmlns:a16="http://schemas.microsoft.com/office/drawing/2014/main" id="{E3D10D9D-FB89-4003-9703-918BEE4B4B9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8014" y="121290"/>
          <a:ext cx="2937938" cy="137846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698014</xdr:colOff>
      <xdr:row>0</xdr:row>
      <xdr:rowOff>121290</xdr:rowOff>
    </xdr:from>
    <xdr:to>
      <xdr:col>1</xdr:col>
      <xdr:colOff>2216727</xdr:colOff>
      <xdr:row>2</xdr:row>
      <xdr:rowOff>432955</xdr:rowOff>
    </xdr:to>
    <xdr:pic>
      <xdr:nvPicPr>
        <xdr:cNvPr id="2" name="Imagen 1">
          <a:extLst>
            <a:ext uri="{FF2B5EF4-FFF2-40B4-BE49-F238E27FC236}">
              <a16:creationId xmlns:a16="http://schemas.microsoft.com/office/drawing/2014/main" id="{B37D29EF-5F53-4F9E-853C-6344E67C84E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8014" y="121290"/>
          <a:ext cx="2937938" cy="137846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698014</xdr:colOff>
      <xdr:row>0</xdr:row>
      <xdr:rowOff>121290</xdr:rowOff>
    </xdr:from>
    <xdr:to>
      <xdr:col>1</xdr:col>
      <xdr:colOff>2216727</xdr:colOff>
      <xdr:row>2</xdr:row>
      <xdr:rowOff>432955</xdr:rowOff>
    </xdr:to>
    <xdr:pic>
      <xdr:nvPicPr>
        <xdr:cNvPr id="2" name="Imagen 1">
          <a:extLst>
            <a:ext uri="{FF2B5EF4-FFF2-40B4-BE49-F238E27FC236}">
              <a16:creationId xmlns:a16="http://schemas.microsoft.com/office/drawing/2014/main" id="{8ED29CEE-287B-4D73-8467-FB8A0F97A86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8014" y="121290"/>
          <a:ext cx="2937938" cy="137846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698014</xdr:colOff>
      <xdr:row>0</xdr:row>
      <xdr:rowOff>121290</xdr:rowOff>
    </xdr:from>
    <xdr:to>
      <xdr:col>1</xdr:col>
      <xdr:colOff>2216727</xdr:colOff>
      <xdr:row>2</xdr:row>
      <xdr:rowOff>432955</xdr:rowOff>
    </xdr:to>
    <xdr:pic>
      <xdr:nvPicPr>
        <xdr:cNvPr id="2" name="Imagen 1">
          <a:extLst>
            <a:ext uri="{FF2B5EF4-FFF2-40B4-BE49-F238E27FC236}">
              <a16:creationId xmlns:a16="http://schemas.microsoft.com/office/drawing/2014/main" id="{5FCA58E3-10DB-4C3D-8F0B-B151B58B09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8014" y="121290"/>
          <a:ext cx="2937938" cy="137846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121071</xdr:colOff>
      <xdr:row>0</xdr:row>
      <xdr:rowOff>1547</xdr:rowOff>
    </xdr:from>
    <xdr:to>
      <xdr:col>1</xdr:col>
      <xdr:colOff>1691491</xdr:colOff>
      <xdr:row>2</xdr:row>
      <xdr:rowOff>313212</xdr:rowOff>
    </xdr:to>
    <xdr:pic>
      <xdr:nvPicPr>
        <xdr:cNvPr id="2" name="Imagen 1">
          <a:extLst>
            <a:ext uri="{FF2B5EF4-FFF2-40B4-BE49-F238E27FC236}">
              <a16:creationId xmlns:a16="http://schemas.microsoft.com/office/drawing/2014/main" id="{B48368AD-2B4B-43B6-BB9A-2A9A6228C42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071" y="1547"/>
          <a:ext cx="2989645" cy="137846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698014</xdr:colOff>
      <xdr:row>0</xdr:row>
      <xdr:rowOff>121290</xdr:rowOff>
    </xdr:from>
    <xdr:to>
      <xdr:col>1</xdr:col>
      <xdr:colOff>2216727</xdr:colOff>
      <xdr:row>2</xdr:row>
      <xdr:rowOff>432955</xdr:rowOff>
    </xdr:to>
    <xdr:pic>
      <xdr:nvPicPr>
        <xdr:cNvPr id="2" name="Imagen 1">
          <a:extLst>
            <a:ext uri="{FF2B5EF4-FFF2-40B4-BE49-F238E27FC236}">
              <a16:creationId xmlns:a16="http://schemas.microsoft.com/office/drawing/2014/main" id="{32B398E1-4823-4215-9820-EE0416EA40D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8014" y="121290"/>
          <a:ext cx="2937938" cy="137846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698014</xdr:colOff>
      <xdr:row>0</xdr:row>
      <xdr:rowOff>121290</xdr:rowOff>
    </xdr:from>
    <xdr:to>
      <xdr:col>1</xdr:col>
      <xdr:colOff>2216727</xdr:colOff>
      <xdr:row>2</xdr:row>
      <xdr:rowOff>432955</xdr:rowOff>
    </xdr:to>
    <xdr:pic>
      <xdr:nvPicPr>
        <xdr:cNvPr id="2" name="Imagen 1">
          <a:extLst>
            <a:ext uri="{FF2B5EF4-FFF2-40B4-BE49-F238E27FC236}">
              <a16:creationId xmlns:a16="http://schemas.microsoft.com/office/drawing/2014/main" id="{E8EBBFC5-8DA9-438B-B304-163CBE01EC2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8014" y="121290"/>
          <a:ext cx="2937938" cy="137846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698014</xdr:colOff>
      <xdr:row>0</xdr:row>
      <xdr:rowOff>121290</xdr:rowOff>
    </xdr:from>
    <xdr:to>
      <xdr:col>1</xdr:col>
      <xdr:colOff>2216727</xdr:colOff>
      <xdr:row>2</xdr:row>
      <xdr:rowOff>432955</xdr:rowOff>
    </xdr:to>
    <xdr:pic>
      <xdr:nvPicPr>
        <xdr:cNvPr id="2" name="Imagen 1">
          <a:extLst>
            <a:ext uri="{FF2B5EF4-FFF2-40B4-BE49-F238E27FC236}">
              <a16:creationId xmlns:a16="http://schemas.microsoft.com/office/drawing/2014/main" id="{DC8007A8-37E2-40C1-A5E4-2ACBEBA47FF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8014" y="121290"/>
          <a:ext cx="2937938" cy="137846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698014</xdr:colOff>
      <xdr:row>0</xdr:row>
      <xdr:rowOff>121290</xdr:rowOff>
    </xdr:from>
    <xdr:to>
      <xdr:col>1</xdr:col>
      <xdr:colOff>2216727</xdr:colOff>
      <xdr:row>2</xdr:row>
      <xdr:rowOff>432955</xdr:rowOff>
    </xdr:to>
    <xdr:pic>
      <xdr:nvPicPr>
        <xdr:cNvPr id="2" name="Imagen 1">
          <a:extLst>
            <a:ext uri="{FF2B5EF4-FFF2-40B4-BE49-F238E27FC236}">
              <a16:creationId xmlns:a16="http://schemas.microsoft.com/office/drawing/2014/main" id="{1D703C6A-F6B7-42DD-9407-98A9BDCA13D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8014" y="121290"/>
          <a:ext cx="2937938" cy="137846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698014</xdr:colOff>
      <xdr:row>0</xdr:row>
      <xdr:rowOff>121290</xdr:rowOff>
    </xdr:from>
    <xdr:to>
      <xdr:col>1</xdr:col>
      <xdr:colOff>2216727</xdr:colOff>
      <xdr:row>2</xdr:row>
      <xdr:rowOff>432955</xdr:rowOff>
    </xdr:to>
    <xdr:pic>
      <xdr:nvPicPr>
        <xdr:cNvPr id="2" name="Imagen 1">
          <a:extLst>
            <a:ext uri="{FF2B5EF4-FFF2-40B4-BE49-F238E27FC236}">
              <a16:creationId xmlns:a16="http://schemas.microsoft.com/office/drawing/2014/main" id="{56D00B16-08BA-406B-8D5A-BDE0C821373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8014" y="121290"/>
          <a:ext cx="2937938" cy="13784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D/2025%20-%20Formato%20Matriz%20de%20Riesgos%20-%20C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E/2025%20-%20Formato%20Matriz%20de%20Riesgos%20-%20D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EI/2025%20-%20Formato%20Matriz%20de%20Riesgos%20-%20E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GA/2025%20-%20Formato%20Matriz%20de%20Riesgos%20-%20G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GC/2025%20-%20Formato%20Matriz%20de%20Riesgos%20-%20GC.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GD/2025%20-%20Formato%20Matriz%20de%20Riesgos%20-%20GD.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GF/2025%20-%20Formato%20Matriz%20de%20Riesgos%20-%20GF.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GJ/2025%20-%20Formato%20Matriz%20de%20Riesgos%20-%20GJ.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GM/2025%20-%20Formato%20Matriz%20de%20Riesgos%20-%20GM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GO/2025%20-%20Formato%20Matriz%20de%20Riesgos%20-%20GO.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MC/2025%20-%20Formato%20Matriz%20de%20Riesgos%20-%20M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RF/2025%20-%20Formato%20Matriz%20de%20Riesgos%20-%20RF.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RH/2025%20-%20Formato%20Matriz%20de%20Riesgos%20-%20RH.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COMUNICACIONES/Downloads/Mapa%20de%20Riesgos%20Gesti&#243;n%20Recursos%20Fisicos_2024%20(1).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SST/2025%20-%20Formato%20Matriz%20de%20Riesgos%20-%20SST.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TI/2025%20-%20Formato%20Matriz%20de%20Riesgos%20-%20TI%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a de riesgos"/>
      <sheetName val="Evaluación de riesgos"/>
      <sheetName val="Análisis del monitoreo"/>
      <sheetName val="DATOS"/>
    </sheetNames>
    <sheetDataSet>
      <sheetData sheetId="0"/>
      <sheetData sheetId="1">
        <row r="9">
          <cell r="B9" t="str">
            <v>Verificacion de los terminos legales</v>
          </cell>
          <cell r="P9" t="str">
            <v>Moderado</v>
          </cell>
        </row>
        <row r="10">
          <cell r="B10" t="str">
            <v>Verificacion del diligenciamiento del formato CD-F002-Informe Posible Falta Laboral</v>
          </cell>
          <cell r="P10" t="str">
            <v>Débil</v>
          </cell>
        </row>
        <row r="11">
          <cell r="B11" t="str">
            <v>Capacitar a los funcionarios que reportan faltas disciplinarias</v>
          </cell>
          <cell r="P11" t="str">
            <v>Débil</v>
          </cell>
        </row>
        <row r="12">
          <cell r="B12" t="str">
            <v>Aplicación del reglamento interno de trabajo</v>
          </cell>
          <cell r="P12" t="str">
            <v>Moderado</v>
          </cell>
        </row>
        <row r="13">
          <cell r="P13" t="str">
            <v>Débil</v>
          </cell>
        </row>
        <row r="14">
          <cell r="P14" t="str">
            <v>Débil</v>
          </cell>
        </row>
        <row r="15">
          <cell r="P15" t="str">
            <v>Débil</v>
          </cell>
        </row>
        <row r="16">
          <cell r="P16" t="str">
            <v>Débil</v>
          </cell>
        </row>
        <row r="17">
          <cell r="P17" t="str">
            <v>Débil</v>
          </cell>
        </row>
        <row r="18">
          <cell r="P18" t="str">
            <v>Débil</v>
          </cell>
        </row>
        <row r="19">
          <cell r="P19" t="str">
            <v>Débil</v>
          </cell>
        </row>
        <row r="20">
          <cell r="P20" t="str">
            <v>Débil</v>
          </cell>
        </row>
        <row r="21">
          <cell r="P21" t="str">
            <v>Débil</v>
          </cell>
        </row>
        <row r="22">
          <cell r="P22" t="str">
            <v>Débil</v>
          </cell>
        </row>
        <row r="23">
          <cell r="P23" t="str">
            <v>Débil</v>
          </cell>
        </row>
        <row r="24">
          <cell r="P24" t="str">
            <v>Débil</v>
          </cell>
        </row>
        <row r="25">
          <cell r="P25" t="str">
            <v>Débil</v>
          </cell>
        </row>
        <row r="26">
          <cell r="P26" t="str">
            <v>Débil</v>
          </cell>
        </row>
        <row r="27">
          <cell r="P27" t="str">
            <v>Débil</v>
          </cell>
        </row>
        <row r="28">
          <cell r="P28" t="str">
            <v>Débil</v>
          </cell>
        </row>
      </sheetData>
      <sheetData sheetId="2" refreshError="1"/>
      <sheetData sheetId="3">
        <row r="2">
          <cell r="L2" t="str">
            <v>5. Casi seguro</v>
          </cell>
          <cell r="M2" t="str">
            <v>Alta</v>
          </cell>
          <cell r="N2" t="str">
            <v>Alta</v>
          </cell>
          <cell r="O2" t="str">
            <v>Extrema</v>
          </cell>
          <cell r="P2" t="str">
            <v>Extrema</v>
          </cell>
          <cell r="Q2" t="str">
            <v>Extrema</v>
          </cell>
        </row>
        <row r="3">
          <cell r="L3" t="str">
            <v>4. Probable</v>
          </cell>
          <cell r="M3" t="str">
            <v>Moderada</v>
          </cell>
          <cell r="N3" t="str">
            <v>Alta</v>
          </cell>
          <cell r="O3" t="str">
            <v>Alta</v>
          </cell>
          <cell r="P3" t="str">
            <v>Extrema</v>
          </cell>
          <cell r="Q3" t="str">
            <v>Extrema</v>
          </cell>
          <cell r="S3" t="str">
            <v>Baja</v>
          </cell>
          <cell r="T3" t="str">
            <v>Semestral</v>
          </cell>
        </row>
        <row r="4">
          <cell r="L4" t="str">
            <v>3. Posible</v>
          </cell>
          <cell r="M4" t="str">
            <v>Baja</v>
          </cell>
          <cell r="N4" t="str">
            <v>Moderada</v>
          </cell>
          <cell r="O4" t="str">
            <v>Alta</v>
          </cell>
          <cell r="P4" t="str">
            <v>Extrema</v>
          </cell>
          <cell r="Q4" t="str">
            <v>Extrema</v>
          </cell>
          <cell r="S4" t="str">
            <v>Moderada</v>
          </cell>
          <cell r="T4" t="str">
            <v>Trimestral</v>
          </cell>
        </row>
        <row r="5">
          <cell r="L5" t="str">
            <v>2. Improbable</v>
          </cell>
          <cell r="M5" t="str">
            <v>Baja</v>
          </cell>
          <cell r="N5" t="str">
            <v>Baja</v>
          </cell>
          <cell r="O5" t="str">
            <v>Moderada</v>
          </cell>
          <cell r="P5" t="str">
            <v>Alta</v>
          </cell>
          <cell r="Q5" t="str">
            <v>Extrema</v>
          </cell>
          <cell r="S5" t="str">
            <v>Alta</v>
          </cell>
          <cell r="T5" t="str">
            <v>Mensual</v>
          </cell>
        </row>
        <row r="6">
          <cell r="L6" t="str">
            <v>1. Rara vez</v>
          </cell>
          <cell r="M6" t="str">
            <v>Baja</v>
          </cell>
          <cell r="N6" t="str">
            <v>Baja</v>
          </cell>
          <cell r="O6" t="str">
            <v>Moderada</v>
          </cell>
          <cell r="P6" t="str">
            <v>Alta</v>
          </cell>
          <cell r="Q6" t="str">
            <v>Extrema</v>
          </cell>
          <cell r="S6" t="str">
            <v>Extrema</v>
          </cell>
          <cell r="T6" t="str">
            <v>Mensual</v>
          </cell>
        </row>
        <row r="7">
          <cell r="M7" t="str">
            <v>1. Insignificante</v>
          </cell>
          <cell r="N7" t="str">
            <v>2. Menor</v>
          </cell>
          <cell r="O7" t="str">
            <v>3. Moderado</v>
          </cell>
          <cell r="P7" t="str">
            <v>4. Mayor</v>
          </cell>
          <cell r="Q7" t="str">
            <v>5. Catastrófico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a de riesgos"/>
      <sheetName val="Evaluación de riesgos"/>
      <sheetName val="Análisis del monitoreo"/>
      <sheetName val="DATOS"/>
    </sheetNames>
    <sheetDataSet>
      <sheetData sheetId="0" refreshError="1"/>
      <sheetData sheetId="1">
        <row r="9">
          <cell r="B9" t="str">
            <v>Capacitaciones y sensibilizaciones a todos los funcionarios.</v>
          </cell>
          <cell r="P9" t="str">
            <v>Moderado</v>
          </cell>
        </row>
        <row r="10">
          <cell r="B10" t="str">
            <v>Mesas de trabajo para sensibilización de la plataforma estratégica.</v>
          </cell>
          <cell r="P10" t="str">
            <v>Moderado</v>
          </cell>
        </row>
        <row r="11">
          <cell r="B11" t="str">
            <v>Seguimineto al Plan Estrategico</v>
          </cell>
          <cell r="P11" t="str">
            <v>Moderado</v>
          </cell>
        </row>
        <row r="12">
          <cell r="P12" t="str">
            <v>Débil</v>
          </cell>
        </row>
        <row r="13">
          <cell r="P13" t="str">
            <v>Débil</v>
          </cell>
        </row>
        <row r="14">
          <cell r="P14" t="str">
            <v>Débil</v>
          </cell>
        </row>
        <row r="15">
          <cell r="P15" t="str">
            <v>Débil</v>
          </cell>
        </row>
        <row r="16">
          <cell r="P16" t="str">
            <v>Débil</v>
          </cell>
        </row>
        <row r="17">
          <cell r="P17" t="str">
            <v>Débil</v>
          </cell>
        </row>
        <row r="18">
          <cell r="P18" t="str">
            <v>Débil</v>
          </cell>
        </row>
        <row r="19">
          <cell r="P19" t="str">
            <v>Débil</v>
          </cell>
        </row>
        <row r="20">
          <cell r="P20" t="str">
            <v>Débil</v>
          </cell>
        </row>
        <row r="21">
          <cell r="P21" t="str">
            <v>Débil</v>
          </cell>
        </row>
        <row r="22">
          <cell r="P22" t="str">
            <v>Débil</v>
          </cell>
        </row>
        <row r="23">
          <cell r="P23" t="str">
            <v>Débil</v>
          </cell>
        </row>
        <row r="24">
          <cell r="P24" t="str">
            <v>Débil</v>
          </cell>
        </row>
        <row r="25">
          <cell r="P25" t="str">
            <v>Débil</v>
          </cell>
        </row>
        <row r="26">
          <cell r="P26" t="str">
            <v>Débil</v>
          </cell>
        </row>
        <row r="27">
          <cell r="P27" t="str">
            <v>Débil</v>
          </cell>
        </row>
        <row r="28">
          <cell r="P28" t="str">
            <v>Débil</v>
          </cell>
        </row>
        <row r="29">
          <cell r="P29" t="str">
            <v>Débil</v>
          </cell>
        </row>
        <row r="30">
          <cell r="P30" t="str">
            <v>Débil</v>
          </cell>
        </row>
        <row r="31">
          <cell r="P31" t="str">
            <v>Débil</v>
          </cell>
        </row>
        <row r="32">
          <cell r="P32" t="str">
            <v>Débil</v>
          </cell>
        </row>
      </sheetData>
      <sheetData sheetId="2" refreshError="1"/>
      <sheetData sheetId="3">
        <row r="2">
          <cell r="L2" t="str">
            <v>5. Casi seguro</v>
          </cell>
          <cell r="M2" t="str">
            <v>Alta</v>
          </cell>
          <cell r="N2" t="str">
            <v>Alta</v>
          </cell>
          <cell r="O2" t="str">
            <v>Extrema</v>
          </cell>
          <cell r="P2" t="str">
            <v>Extrema</v>
          </cell>
          <cell r="Q2" t="str">
            <v>Extrema</v>
          </cell>
        </row>
        <row r="3">
          <cell r="L3" t="str">
            <v>4. Probable</v>
          </cell>
          <cell r="M3" t="str">
            <v>Moderada</v>
          </cell>
          <cell r="N3" t="str">
            <v>Alta</v>
          </cell>
          <cell r="O3" t="str">
            <v>Alta</v>
          </cell>
          <cell r="P3" t="str">
            <v>Extrema</v>
          </cell>
          <cell r="Q3" t="str">
            <v>Extrema</v>
          </cell>
          <cell r="S3" t="str">
            <v>Baja</v>
          </cell>
          <cell r="T3" t="str">
            <v>Semestral</v>
          </cell>
        </row>
        <row r="4">
          <cell r="L4" t="str">
            <v>3. Posible</v>
          </cell>
          <cell r="M4" t="str">
            <v>Baja</v>
          </cell>
          <cell r="N4" t="str">
            <v>Moderada</v>
          </cell>
          <cell r="O4" t="str">
            <v>Alta</v>
          </cell>
          <cell r="P4" t="str">
            <v>Extrema</v>
          </cell>
          <cell r="Q4" t="str">
            <v>Extrema</v>
          </cell>
          <cell r="S4" t="str">
            <v>Moderada</v>
          </cell>
          <cell r="T4" t="str">
            <v>Trimestral</v>
          </cell>
        </row>
        <row r="5">
          <cell r="L5" t="str">
            <v>2. Improbable</v>
          </cell>
          <cell r="M5" t="str">
            <v>Baja</v>
          </cell>
          <cell r="N5" t="str">
            <v>Baja</v>
          </cell>
          <cell r="O5" t="str">
            <v>Moderada</v>
          </cell>
          <cell r="P5" t="str">
            <v>Alta</v>
          </cell>
          <cell r="Q5" t="str">
            <v>Extrema</v>
          </cell>
          <cell r="S5" t="str">
            <v>Alta</v>
          </cell>
          <cell r="T5" t="str">
            <v>Mensual</v>
          </cell>
        </row>
        <row r="6">
          <cell r="L6" t="str">
            <v>1. Rara vez</v>
          </cell>
          <cell r="M6" t="str">
            <v>Baja</v>
          </cell>
          <cell r="N6" t="str">
            <v>Baja</v>
          </cell>
          <cell r="O6" t="str">
            <v>Moderada</v>
          </cell>
          <cell r="P6" t="str">
            <v>Alta</v>
          </cell>
          <cell r="Q6" t="str">
            <v>Extrema</v>
          </cell>
          <cell r="S6" t="str">
            <v>Extrema</v>
          </cell>
          <cell r="T6" t="str">
            <v>Mensual</v>
          </cell>
        </row>
        <row r="7">
          <cell r="M7" t="str">
            <v>1. Insignificante</v>
          </cell>
          <cell r="N7" t="str">
            <v>2. Menor</v>
          </cell>
          <cell r="O7" t="str">
            <v>3. Moderado</v>
          </cell>
          <cell r="P7" t="str">
            <v>4. Mayor</v>
          </cell>
          <cell r="Q7" t="str">
            <v>5. Catastrófico</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a de riesgos"/>
      <sheetName val="Evaluación de riesgos"/>
      <sheetName val="Análisis del monitoreo"/>
      <sheetName val="DATOS"/>
    </sheetNames>
    <sheetDataSet>
      <sheetData sheetId="0" refreshError="1"/>
      <sheetData sheetId="1">
        <row r="9">
          <cell r="B9" t="str">
            <v>Elaborar un cronograma con los informes que deben presentarse y los términos de presentación.</v>
          </cell>
          <cell r="P9" t="str">
            <v>Moderado</v>
          </cell>
        </row>
        <row r="10">
          <cell r="B10" t="str">
            <v>Conformar el grupo de auditoria de la entidad</v>
          </cell>
          <cell r="P10" t="str">
            <v>Débil</v>
          </cell>
        </row>
        <row r="11">
          <cell r="B11" t="str">
            <v>Actualización del código de ética del auditor conforme a los lineamientos establecidos por la Función Publica.</v>
          </cell>
          <cell r="P11" t="str">
            <v>Moderado</v>
          </cell>
        </row>
        <row r="12">
          <cell r="P12" t="str">
            <v>Débil</v>
          </cell>
        </row>
        <row r="13">
          <cell r="P13" t="str">
            <v>Débil</v>
          </cell>
        </row>
        <row r="14">
          <cell r="P14" t="str">
            <v>Débil</v>
          </cell>
        </row>
        <row r="15">
          <cell r="P15" t="str">
            <v>Débil</v>
          </cell>
        </row>
        <row r="16">
          <cell r="P16" t="str">
            <v>Débil</v>
          </cell>
        </row>
        <row r="17">
          <cell r="P17" t="str">
            <v>Débil</v>
          </cell>
        </row>
        <row r="18">
          <cell r="P18" t="str">
            <v>Débil</v>
          </cell>
        </row>
        <row r="19">
          <cell r="P19" t="str">
            <v>Débil</v>
          </cell>
        </row>
        <row r="20">
          <cell r="P20" t="str">
            <v>Débil</v>
          </cell>
        </row>
        <row r="21">
          <cell r="P21" t="str">
            <v>Débil</v>
          </cell>
        </row>
        <row r="22">
          <cell r="P22" t="str">
            <v>Débil</v>
          </cell>
        </row>
        <row r="23">
          <cell r="P23" t="str">
            <v>Débil</v>
          </cell>
        </row>
        <row r="24">
          <cell r="P24" t="str">
            <v>Débil</v>
          </cell>
        </row>
        <row r="25">
          <cell r="P25" t="str">
            <v>Débil</v>
          </cell>
        </row>
        <row r="26">
          <cell r="P26" t="str">
            <v>Débil</v>
          </cell>
        </row>
        <row r="27">
          <cell r="P27" t="str">
            <v>Débil</v>
          </cell>
        </row>
        <row r="28">
          <cell r="P28" t="str">
            <v>Débil</v>
          </cell>
        </row>
      </sheetData>
      <sheetData sheetId="2" refreshError="1"/>
      <sheetData sheetId="3">
        <row r="2">
          <cell r="L2" t="str">
            <v>5. Casi seguro</v>
          </cell>
          <cell r="M2" t="str">
            <v>Alta</v>
          </cell>
          <cell r="N2" t="str">
            <v>Alta</v>
          </cell>
          <cell r="O2" t="str">
            <v>Extrema</v>
          </cell>
          <cell r="P2" t="str">
            <v>Extrema</v>
          </cell>
          <cell r="Q2" t="str">
            <v>Extrema</v>
          </cell>
        </row>
        <row r="3">
          <cell r="L3" t="str">
            <v>4. Probable</v>
          </cell>
          <cell r="M3" t="str">
            <v>Moderada</v>
          </cell>
          <cell r="N3" t="str">
            <v>Alta</v>
          </cell>
          <cell r="O3" t="str">
            <v>Alta</v>
          </cell>
          <cell r="P3" t="str">
            <v>Extrema</v>
          </cell>
          <cell r="Q3" t="str">
            <v>Extrema</v>
          </cell>
          <cell r="S3" t="str">
            <v>Baja</v>
          </cell>
          <cell r="T3" t="str">
            <v>Semestral</v>
          </cell>
        </row>
        <row r="4">
          <cell r="L4" t="str">
            <v>3. Posible</v>
          </cell>
          <cell r="M4" t="str">
            <v>Baja</v>
          </cell>
          <cell r="N4" t="str">
            <v>Moderada</v>
          </cell>
          <cell r="O4" t="str">
            <v>Alta</v>
          </cell>
          <cell r="P4" t="str">
            <v>Extrema</v>
          </cell>
          <cell r="Q4" t="str">
            <v>Extrema</v>
          </cell>
          <cell r="S4" t="str">
            <v>Moderada</v>
          </cell>
          <cell r="T4" t="str">
            <v>Trimestral</v>
          </cell>
        </row>
        <row r="5">
          <cell r="L5" t="str">
            <v>2. Improbable</v>
          </cell>
          <cell r="M5" t="str">
            <v>Baja</v>
          </cell>
          <cell r="N5" t="str">
            <v>Baja</v>
          </cell>
          <cell r="O5" t="str">
            <v>Moderada</v>
          </cell>
          <cell r="P5" t="str">
            <v>Alta</v>
          </cell>
          <cell r="Q5" t="str">
            <v>Extrema</v>
          </cell>
          <cell r="S5" t="str">
            <v>Alta</v>
          </cell>
          <cell r="T5" t="str">
            <v>Mensual</v>
          </cell>
        </row>
        <row r="6">
          <cell r="L6" t="str">
            <v>1. Rara vez</v>
          </cell>
          <cell r="M6" t="str">
            <v>Baja</v>
          </cell>
          <cell r="N6" t="str">
            <v>Baja</v>
          </cell>
          <cell r="O6" t="str">
            <v>Moderada</v>
          </cell>
          <cell r="P6" t="str">
            <v>Alta</v>
          </cell>
          <cell r="Q6" t="str">
            <v>Extrema</v>
          </cell>
          <cell r="S6" t="str">
            <v>Extrema</v>
          </cell>
          <cell r="T6" t="str">
            <v>Mensual</v>
          </cell>
        </row>
        <row r="7">
          <cell r="M7" t="str">
            <v>1. Insignificante</v>
          </cell>
          <cell r="N7" t="str">
            <v>2. Menor</v>
          </cell>
          <cell r="O7" t="str">
            <v>3. Moderado</v>
          </cell>
          <cell r="P7" t="str">
            <v>4. Mayor</v>
          </cell>
          <cell r="Q7" t="str">
            <v>5. Catastrófico</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a de riesgos"/>
      <sheetName val="Evaluación de riesgos"/>
      <sheetName val="Análisis del monitoreo"/>
      <sheetName val="DATOS"/>
    </sheetNames>
    <sheetDataSet>
      <sheetData sheetId="0" refreshError="1"/>
      <sheetData sheetId="1">
        <row r="9">
          <cell r="B9" t="str">
            <v>Revisión y actualización de las normas aplicables al sistema de gestión ambiental</v>
          </cell>
          <cell r="P9" t="str">
            <v>Moderado</v>
          </cell>
        </row>
        <row r="10">
          <cell r="B10" t="str">
            <v>Charlas de sensibilización y concienciacion de las buenas practicas ambientales en la entidad</v>
          </cell>
          <cell r="P10" t="str">
            <v>Moderado</v>
          </cell>
        </row>
        <row r="11">
          <cell r="B11" t="str">
            <v>Seguimiento al comportamiento de los consumos con un estudio de ecoeficiencia.</v>
          </cell>
          <cell r="P11" t="str">
            <v>Débil</v>
          </cell>
        </row>
        <row r="12">
          <cell r="P12" t="str">
            <v>Débil</v>
          </cell>
        </row>
        <row r="13">
          <cell r="P13" t="str">
            <v>Débil</v>
          </cell>
        </row>
        <row r="14">
          <cell r="P14" t="str">
            <v>Débil</v>
          </cell>
        </row>
        <row r="15">
          <cell r="P15" t="str">
            <v>Débil</v>
          </cell>
        </row>
        <row r="16">
          <cell r="P16" t="str">
            <v>Débil</v>
          </cell>
        </row>
        <row r="17">
          <cell r="P17" t="str">
            <v>Débil</v>
          </cell>
        </row>
        <row r="18">
          <cell r="P18" t="str">
            <v>Débil</v>
          </cell>
        </row>
        <row r="19">
          <cell r="P19" t="str">
            <v>Débil</v>
          </cell>
        </row>
        <row r="20">
          <cell r="P20" t="str">
            <v>Débil</v>
          </cell>
        </row>
        <row r="21">
          <cell r="P21" t="str">
            <v>Débil</v>
          </cell>
        </row>
        <row r="22">
          <cell r="P22" t="str">
            <v>Débil</v>
          </cell>
        </row>
        <row r="23">
          <cell r="P23" t="str">
            <v>Débil</v>
          </cell>
        </row>
        <row r="24">
          <cell r="P24" t="str">
            <v>Débil</v>
          </cell>
        </row>
        <row r="25">
          <cell r="P25" t="str">
            <v>Débil</v>
          </cell>
        </row>
        <row r="26">
          <cell r="P26" t="str">
            <v>Débil</v>
          </cell>
        </row>
        <row r="27">
          <cell r="P27" t="str">
            <v>Débil</v>
          </cell>
        </row>
        <row r="28">
          <cell r="P28" t="str">
            <v>Débil</v>
          </cell>
        </row>
      </sheetData>
      <sheetData sheetId="2" refreshError="1"/>
      <sheetData sheetId="3">
        <row r="2">
          <cell r="L2" t="str">
            <v>5. Casi seguro</v>
          </cell>
          <cell r="M2" t="str">
            <v>Alta</v>
          </cell>
          <cell r="N2" t="str">
            <v>Alta</v>
          </cell>
          <cell r="O2" t="str">
            <v>Extrema</v>
          </cell>
          <cell r="P2" t="str">
            <v>Extrema</v>
          </cell>
          <cell r="Q2" t="str">
            <v>Extrema</v>
          </cell>
        </row>
        <row r="3">
          <cell r="L3" t="str">
            <v>4. Probable</v>
          </cell>
          <cell r="M3" t="str">
            <v>Moderada</v>
          </cell>
          <cell r="N3" t="str">
            <v>Alta</v>
          </cell>
          <cell r="O3" t="str">
            <v>Alta</v>
          </cell>
          <cell r="P3" t="str">
            <v>Extrema</v>
          </cell>
          <cell r="Q3" t="str">
            <v>Extrema</v>
          </cell>
          <cell r="S3" t="str">
            <v>Baja</v>
          </cell>
          <cell r="T3" t="str">
            <v>Semestral</v>
          </cell>
        </row>
        <row r="4">
          <cell r="L4" t="str">
            <v>3. Posible</v>
          </cell>
          <cell r="M4" t="str">
            <v>Baja</v>
          </cell>
          <cell r="N4" t="str">
            <v>Moderada</v>
          </cell>
          <cell r="O4" t="str">
            <v>Alta</v>
          </cell>
          <cell r="P4" t="str">
            <v>Extrema</v>
          </cell>
          <cell r="Q4" t="str">
            <v>Extrema</v>
          </cell>
          <cell r="S4" t="str">
            <v>Moderada</v>
          </cell>
          <cell r="T4" t="str">
            <v>Trimestral</v>
          </cell>
        </row>
        <row r="5">
          <cell r="L5" t="str">
            <v>2. Improbable</v>
          </cell>
          <cell r="M5" t="str">
            <v>Baja</v>
          </cell>
          <cell r="N5" t="str">
            <v>Baja</v>
          </cell>
          <cell r="O5" t="str">
            <v>Moderada</v>
          </cell>
          <cell r="P5" t="str">
            <v>Alta</v>
          </cell>
          <cell r="Q5" t="str">
            <v>Extrema</v>
          </cell>
          <cell r="S5" t="str">
            <v>Alta</v>
          </cell>
          <cell r="T5" t="str">
            <v>Mensual</v>
          </cell>
        </row>
        <row r="6">
          <cell r="L6" t="str">
            <v>1. Rara vez</v>
          </cell>
          <cell r="M6" t="str">
            <v>Baja</v>
          </cell>
          <cell r="N6" t="str">
            <v>Baja</v>
          </cell>
          <cell r="O6" t="str">
            <v>Moderada</v>
          </cell>
          <cell r="P6" t="str">
            <v>Alta</v>
          </cell>
          <cell r="Q6" t="str">
            <v>Extrema</v>
          </cell>
          <cell r="S6" t="str">
            <v>Extrema</v>
          </cell>
          <cell r="T6" t="str">
            <v>Mensual</v>
          </cell>
        </row>
        <row r="7">
          <cell r="M7" t="str">
            <v>1. Insignificante</v>
          </cell>
          <cell r="N7" t="str">
            <v>2. Menor</v>
          </cell>
          <cell r="O7" t="str">
            <v>3. Moderado</v>
          </cell>
          <cell r="P7" t="str">
            <v>4. Mayor</v>
          </cell>
          <cell r="Q7" t="str">
            <v>5. Catastrófico</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a de riesgos"/>
      <sheetName val="Evaluación de riesgos"/>
      <sheetName val="Análisis del monitoreo"/>
      <sheetName val="DATOS"/>
    </sheetNames>
    <sheetDataSet>
      <sheetData sheetId="0"/>
      <sheetData sheetId="1">
        <row r="9">
          <cell r="B9" t="str">
            <v>Planificación y compra de los equipos conforme al plan Anual de Adquisición</v>
          </cell>
          <cell r="P9" t="str">
            <v>Fuerte</v>
          </cell>
        </row>
        <row r="10">
          <cell r="B10" t="str">
            <v>Consulta estado de Medición aplicativo Siinco .Programar revisión según criterios</v>
          </cell>
          <cell r="P10" t="str">
            <v>Fuerte</v>
          </cell>
        </row>
        <row r="11">
          <cell r="B11" t="str">
            <v>Reportes de los clientes internos, de los diferentes procesos de la gestión comercial (Suspensiones Reinstalaciones y PQR`S-Facturación)-
Concientización de la importancia que los consumos se midan y que se cobre lo justo</v>
          </cell>
          <cell r="P11" t="str">
            <v>Fuerte</v>
          </cell>
        </row>
        <row r="12">
          <cell r="B12" t="str">
            <v>En el sistema comercial se efectúa control de calificación y  calidad de la  respuesta   efectuada por parte de servicio al cliente.</v>
          </cell>
          <cell r="P12" t="str">
            <v>Débil</v>
          </cell>
        </row>
        <row r="13">
          <cell r="B13" t="str">
            <v>Tableros de control de términos con  reporte  de alertas del estado vencimiento PQRS.</v>
          </cell>
          <cell r="P13" t="str">
            <v>Débil</v>
          </cell>
        </row>
        <row r="14">
          <cell r="B14" t="str">
            <v>Validación de la información recopilada en la notificación</v>
          </cell>
          <cell r="P14" t="str">
            <v>Débil</v>
          </cell>
        </row>
        <row r="15">
          <cell r="B15" t="str">
            <v>Seguimiento de los tiempos de ejecución y creación de la matricula</v>
          </cell>
          <cell r="P15" t="str">
            <v>Fuerte</v>
          </cell>
        </row>
        <row r="16">
          <cell r="B16" t="str">
            <v>Validación solicitudes radicadas sin ejecutar Software Comercial</v>
          </cell>
          <cell r="P16" t="str">
            <v>Fuerte</v>
          </cell>
        </row>
        <row r="17">
          <cell r="B17" t="str">
            <v>Planificación y compra de los equipos conforme al plan Anual de Adquisición</v>
          </cell>
          <cell r="P17" t="str">
            <v>Fuerte</v>
          </cell>
        </row>
        <row r="18">
          <cell r="B18" t="str">
            <v>Sistema de copiado de tarifas de un mes a otro, por intermedio del Software Comercial
Revisión tarifas de todos los ciclos, previo a la facturación.</v>
          </cell>
          <cell r="P18" t="str">
            <v>Fuerte</v>
          </cell>
        </row>
        <row r="19">
          <cell r="B19" t="str">
            <v>Generación de alarmas en el sistema comercial.
Liquidación manual aleatoria con simulador en Excel</v>
          </cell>
          <cell r="P19" t="str">
            <v>Fuerte</v>
          </cell>
        </row>
        <row r="20">
          <cell r="P20" t="str">
            <v>Débil</v>
          </cell>
        </row>
        <row r="21">
          <cell r="P21" t="str">
            <v>Débil</v>
          </cell>
        </row>
        <row r="22">
          <cell r="P22" t="str">
            <v>Débil</v>
          </cell>
        </row>
        <row r="23">
          <cell r="P23" t="str">
            <v>Débil</v>
          </cell>
        </row>
        <row r="24">
          <cell r="P24" t="str">
            <v>Débil</v>
          </cell>
        </row>
        <row r="25">
          <cell r="P25" t="str">
            <v>Débil</v>
          </cell>
        </row>
        <row r="26">
          <cell r="P26" t="str">
            <v>Débil</v>
          </cell>
        </row>
        <row r="27">
          <cell r="P27" t="str">
            <v>Débil</v>
          </cell>
        </row>
        <row r="28">
          <cell r="P28" t="str">
            <v>Débil</v>
          </cell>
        </row>
      </sheetData>
      <sheetData sheetId="2" refreshError="1"/>
      <sheetData sheetId="3">
        <row r="2">
          <cell r="L2" t="str">
            <v>5. Casi seguro</v>
          </cell>
          <cell r="M2" t="str">
            <v>Alta</v>
          </cell>
          <cell r="N2" t="str">
            <v>Alta</v>
          </cell>
          <cell r="O2" t="str">
            <v>Extrema</v>
          </cell>
          <cell r="P2" t="str">
            <v>Extrema</v>
          </cell>
          <cell r="Q2" t="str">
            <v>Extrema</v>
          </cell>
        </row>
        <row r="3">
          <cell r="L3" t="str">
            <v>4. Probable</v>
          </cell>
          <cell r="M3" t="str">
            <v>Moderada</v>
          </cell>
          <cell r="N3" t="str">
            <v>Alta</v>
          </cell>
          <cell r="O3" t="str">
            <v>Alta</v>
          </cell>
          <cell r="P3" t="str">
            <v>Extrema</v>
          </cell>
          <cell r="Q3" t="str">
            <v>Extrema</v>
          </cell>
          <cell r="S3" t="str">
            <v>Baja</v>
          </cell>
          <cell r="T3" t="str">
            <v>Semestral</v>
          </cell>
        </row>
        <row r="4">
          <cell r="L4" t="str">
            <v>3. Posible</v>
          </cell>
          <cell r="M4" t="str">
            <v>Baja</v>
          </cell>
          <cell r="N4" t="str">
            <v>Moderada</v>
          </cell>
          <cell r="O4" t="str">
            <v>Alta</v>
          </cell>
          <cell r="P4" t="str">
            <v>Extrema</v>
          </cell>
          <cell r="Q4" t="str">
            <v>Extrema</v>
          </cell>
          <cell r="S4" t="str">
            <v>Moderada</v>
          </cell>
          <cell r="T4" t="str">
            <v>Trimestral</v>
          </cell>
        </row>
        <row r="5">
          <cell r="L5" t="str">
            <v>2. Improbable</v>
          </cell>
          <cell r="M5" t="str">
            <v>Baja</v>
          </cell>
          <cell r="N5" t="str">
            <v>Baja</v>
          </cell>
          <cell r="O5" t="str">
            <v>Moderada</v>
          </cell>
          <cell r="P5" t="str">
            <v>Alta</v>
          </cell>
          <cell r="Q5" t="str">
            <v>Extrema</v>
          </cell>
          <cell r="S5" t="str">
            <v>Alta</v>
          </cell>
          <cell r="T5" t="str">
            <v>Mensual</v>
          </cell>
        </row>
        <row r="6">
          <cell r="L6" t="str">
            <v>1. Rara vez</v>
          </cell>
          <cell r="M6" t="str">
            <v>Baja</v>
          </cell>
          <cell r="N6" t="str">
            <v>Baja</v>
          </cell>
          <cell r="O6" t="str">
            <v>Moderada</v>
          </cell>
          <cell r="P6" t="str">
            <v>Alta</v>
          </cell>
          <cell r="Q6" t="str">
            <v>Extrema</v>
          </cell>
          <cell r="S6" t="str">
            <v>Extrema</v>
          </cell>
          <cell r="T6" t="str">
            <v>Mensual</v>
          </cell>
        </row>
        <row r="7">
          <cell r="M7" t="str">
            <v>1. Insignificante</v>
          </cell>
          <cell r="N7" t="str">
            <v>2. Menor</v>
          </cell>
          <cell r="O7" t="str">
            <v>3. Moderado</v>
          </cell>
          <cell r="P7" t="str">
            <v>4. Mayor</v>
          </cell>
          <cell r="Q7" t="str">
            <v>5. Catastrófico</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a de riesgos"/>
      <sheetName val="Evaluación de riesgos"/>
      <sheetName val="Análisis del monitoreo"/>
      <sheetName val="DATOS"/>
    </sheetNames>
    <sheetDataSet>
      <sheetData sheetId="0" refreshError="1"/>
      <sheetData sheetId="1">
        <row r="9">
          <cell r="B9" t="str">
            <v xml:space="preserve">Verificacion de Inventarios, Verificacion de Rotulos de unidades de conservacion y Socializacion en temas archivisticos al personal </v>
          </cell>
          <cell r="P9" t="str">
            <v>Fuerte</v>
          </cell>
        </row>
        <row r="10">
          <cell r="B10" t="str">
            <v>Socializacion de procedimientos, Exigencia de formatos y Seguimiento a los Prestamos</v>
          </cell>
          <cell r="P10" t="str">
            <v>Fuerte</v>
          </cell>
        </row>
        <row r="11">
          <cell r="B11" t="str">
            <v>Comunicaciones internas a los jefes inmediatos sobre la necesidad de la elaboración los instrumentos archivísticos para una correcta organización y transferencia  documental</v>
          </cell>
          <cell r="P11" t="str">
            <v>Fuerte</v>
          </cell>
        </row>
        <row r="12">
          <cell r="P12" t="str">
            <v>Débil</v>
          </cell>
        </row>
        <row r="13">
          <cell r="P13" t="str">
            <v>Débil</v>
          </cell>
        </row>
        <row r="14">
          <cell r="P14" t="str">
            <v>Débil</v>
          </cell>
        </row>
        <row r="15">
          <cell r="P15" t="str">
            <v>Débil</v>
          </cell>
        </row>
        <row r="16">
          <cell r="P16" t="str">
            <v>Débil</v>
          </cell>
        </row>
        <row r="17">
          <cell r="P17" t="str">
            <v>Débil</v>
          </cell>
        </row>
        <row r="18">
          <cell r="P18" t="str">
            <v>Débil</v>
          </cell>
        </row>
        <row r="19">
          <cell r="P19" t="str">
            <v>Débil</v>
          </cell>
        </row>
        <row r="20">
          <cell r="P20" t="str">
            <v>Débil</v>
          </cell>
        </row>
        <row r="21">
          <cell r="P21" t="str">
            <v>Débil</v>
          </cell>
        </row>
        <row r="22">
          <cell r="P22" t="str">
            <v>Débil</v>
          </cell>
        </row>
        <row r="23">
          <cell r="P23" t="str">
            <v>Débil</v>
          </cell>
        </row>
        <row r="24">
          <cell r="P24" t="str">
            <v>Débil</v>
          </cell>
        </row>
        <row r="25">
          <cell r="P25" t="str">
            <v>Débil</v>
          </cell>
        </row>
        <row r="26">
          <cell r="P26" t="str">
            <v>Débil</v>
          </cell>
        </row>
        <row r="27">
          <cell r="P27" t="str">
            <v>Débil</v>
          </cell>
        </row>
        <row r="28">
          <cell r="P28" t="str">
            <v>Débil</v>
          </cell>
        </row>
      </sheetData>
      <sheetData sheetId="2" refreshError="1"/>
      <sheetData sheetId="3">
        <row r="2">
          <cell r="L2" t="str">
            <v>5. Casi seguro</v>
          </cell>
          <cell r="M2" t="str">
            <v>Alta</v>
          </cell>
          <cell r="N2" t="str">
            <v>Alta</v>
          </cell>
          <cell r="O2" t="str">
            <v>Extrema</v>
          </cell>
          <cell r="P2" t="str">
            <v>Extrema</v>
          </cell>
          <cell r="Q2" t="str">
            <v>Extrema</v>
          </cell>
        </row>
        <row r="3">
          <cell r="L3" t="str">
            <v>4. Probable</v>
          </cell>
          <cell r="M3" t="str">
            <v>Moderada</v>
          </cell>
          <cell r="N3" t="str">
            <v>Alta</v>
          </cell>
          <cell r="O3" t="str">
            <v>Alta</v>
          </cell>
          <cell r="P3" t="str">
            <v>Extrema</v>
          </cell>
          <cell r="Q3" t="str">
            <v>Extrema</v>
          </cell>
          <cell r="S3" t="str">
            <v>Baja</v>
          </cell>
          <cell r="T3" t="str">
            <v>Semestral</v>
          </cell>
        </row>
        <row r="4">
          <cell r="L4" t="str">
            <v>3. Posible</v>
          </cell>
          <cell r="M4" t="str">
            <v>Baja</v>
          </cell>
          <cell r="N4" t="str">
            <v>Moderada</v>
          </cell>
          <cell r="O4" t="str">
            <v>Alta</v>
          </cell>
          <cell r="P4" t="str">
            <v>Extrema</v>
          </cell>
          <cell r="Q4" t="str">
            <v>Extrema</v>
          </cell>
          <cell r="S4" t="str">
            <v>Moderada</v>
          </cell>
          <cell r="T4" t="str">
            <v>Trimestral</v>
          </cell>
        </row>
        <row r="5">
          <cell r="L5" t="str">
            <v>2. Improbable</v>
          </cell>
          <cell r="M5" t="str">
            <v>Baja</v>
          </cell>
          <cell r="N5" t="str">
            <v>Baja</v>
          </cell>
          <cell r="O5" t="str">
            <v>Moderada</v>
          </cell>
          <cell r="P5" t="str">
            <v>Alta</v>
          </cell>
          <cell r="Q5" t="str">
            <v>Extrema</v>
          </cell>
          <cell r="S5" t="str">
            <v>Alta</v>
          </cell>
          <cell r="T5" t="str">
            <v>Mensual</v>
          </cell>
        </row>
        <row r="6">
          <cell r="L6" t="str">
            <v>1. Rara vez</v>
          </cell>
          <cell r="M6" t="str">
            <v>Baja</v>
          </cell>
          <cell r="N6" t="str">
            <v>Baja</v>
          </cell>
          <cell r="O6" t="str">
            <v>Moderada</v>
          </cell>
          <cell r="P6" t="str">
            <v>Alta</v>
          </cell>
          <cell r="Q6" t="str">
            <v>Extrema</v>
          </cell>
          <cell r="S6" t="str">
            <v>Extrema</v>
          </cell>
          <cell r="T6" t="str">
            <v>Mensual</v>
          </cell>
        </row>
        <row r="7">
          <cell r="M7" t="str">
            <v>1. Insignificante</v>
          </cell>
          <cell r="N7" t="str">
            <v>2. Menor</v>
          </cell>
          <cell r="O7" t="str">
            <v>3. Moderado</v>
          </cell>
          <cell r="P7" t="str">
            <v>4. Mayor</v>
          </cell>
          <cell r="Q7" t="str">
            <v>5. Catastrófico</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a de riesgos"/>
      <sheetName val="Evaluación de riesgos"/>
      <sheetName val="Análisis del monitoreo"/>
      <sheetName val="DATOS"/>
    </sheetNames>
    <sheetDataSet>
      <sheetData sheetId="0" refreshError="1"/>
      <sheetData sheetId="1">
        <row r="9">
          <cell r="B9" t="str">
            <v>Garantizar la calidad, veracidad y oportunidad del cargue de información en las plataformas de los entes de control, mediante la capacitación en formatos oficiales, el acompañamiento de un asesor especializado y la actualización permanente de los instructivos correspondientes.</v>
          </cell>
          <cell r="P9" t="str">
            <v>Moderado</v>
          </cell>
        </row>
        <row r="10">
          <cell r="P10" t="str">
            <v>Moderado</v>
          </cell>
        </row>
        <row r="11">
          <cell r="P11" t="str">
            <v>Moderado</v>
          </cell>
        </row>
        <row r="12">
          <cell r="B12" t="str">
            <v>Actualizacion del calendatio tributario digital</v>
          </cell>
          <cell r="P12" t="str">
            <v>Moderado</v>
          </cell>
        </row>
        <row r="13">
          <cell r="B13" t="str">
            <v>Programación de los gastos de cada dependencia.</v>
          </cell>
          <cell r="P13" t="str">
            <v>Moderado</v>
          </cell>
        </row>
        <row r="14">
          <cell r="B14" t="str">
            <v>Asignación de una persona la responsabilidad de la gestión de los archivos contables.</v>
          </cell>
          <cell r="P14" t="str">
            <v>Moderado</v>
          </cell>
        </row>
      </sheetData>
      <sheetData sheetId="2" refreshError="1"/>
      <sheetData sheetId="3">
        <row r="2">
          <cell r="L2" t="str">
            <v>5. Casi seguro</v>
          </cell>
          <cell r="M2" t="str">
            <v>Alta</v>
          </cell>
          <cell r="N2" t="str">
            <v>Alta</v>
          </cell>
          <cell r="O2" t="str">
            <v>Extrema</v>
          </cell>
          <cell r="P2" t="str">
            <v>Extrema</v>
          </cell>
          <cell r="Q2" t="str">
            <v>Extrema</v>
          </cell>
        </row>
        <row r="3">
          <cell r="L3" t="str">
            <v>4. Probable</v>
          </cell>
          <cell r="M3" t="str">
            <v>Moderada</v>
          </cell>
          <cell r="N3" t="str">
            <v>Alta</v>
          </cell>
          <cell r="O3" t="str">
            <v>Alta</v>
          </cell>
          <cell r="P3" t="str">
            <v>Extrema</v>
          </cell>
          <cell r="Q3" t="str">
            <v>Extrema</v>
          </cell>
          <cell r="S3" t="str">
            <v>Baja</v>
          </cell>
          <cell r="T3" t="str">
            <v>Semestral</v>
          </cell>
        </row>
        <row r="4">
          <cell r="L4" t="str">
            <v>3. Posible</v>
          </cell>
          <cell r="M4" t="str">
            <v>Baja</v>
          </cell>
          <cell r="N4" t="str">
            <v>Moderada</v>
          </cell>
          <cell r="O4" t="str">
            <v>Alta</v>
          </cell>
          <cell r="P4" t="str">
            <v>Extrema</v>
          </cell>
          <cell r="Q4" t="str">
            <v>Extrema</v>
          </cell>
          <cell r="S4" t="str">
            <v>Moderada</v>
          </cell>
          <cell r="T4" t="str">
            <v>Trimestral</v>
          </cell>
        </row>
        <row r="5">
          <cell r="L5" t="str">
            <v>2. Improbable</v>
          </cell>
          <cell r="M5" t="str">
            <v>Baja</v>
          </cell>
          <cell r="N5" t="str">
            <v>Baja</v>
          </cell>
          <cell r="O5" t="str">
            <v>Moderada</v>
          </cell>
          <cell r="P5" t="str">
            <v>Alta</v>
          </cell>
          <cell r="Q5" t="str">
            <v>Extrema</v>
          </cell>
          <cell r="S5" t="str">
            <v>Alta</v>
          </cell>
          <cell r="T5" t="str">
            <v>Mensual</v>
          </cell>
        </row>
        <row r="6">
          <cell r="L6" t="str">
            <v>1. Rara vez</v>
          </cell>
          <cell r="M6" t="str">
            <v>Baja</v>
          </cell>
          <cell r="N6" t="str">
            <v>Baja</v>
          </cell>
          <cell r="O6" t="str">
            <v>Moderada</v>
          </cell>
          <cell r="P6" t="str">
            <v>Alta</v>
          </cell>
          <cell r="Q6" t="str">
            <v>Extrema</v>
          </cell>
          <cell r="S6" t="str">
            <v>Extrema</v>
          </cell>
          <cell r="T6" t="str">
            <v>Mensual</v>
          </cell>
        </row>
        <row r="7">
          <cell r="M7" t="str">
            <v>1. Insignificante</v>
          </cell>
          <cell r="N7" t="str">
            <v>2. Menor</v>
          </cell>
          <cell r="O7" t="str">
            <v>3. Moderado</v>
          </cell>
          <cell r="P7" t="str">
            <v>4. Mayor</v>
          </cell>
          <cell r="Q7" t="str">
            <v>5. Catastrófico</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a de riesgos"/>
      <sheetName val="Evaluación de riesgos"/>
      <sheetName val="Análisis del monitoreo"/>
      <sheetName val="DATOS"/>
    </sheetNames>
    <sheetDataSet>
      <sheetData sheetId="0"/>
      <sheetData sheetId="1">
        <row r="9">
          <cell r="B9" t="str">
            <v xml:space="preserve">Cumplimiento a las reglas del manual de contratación.  </v>
          </cell>
          <cell r="P9" t="str">
            <v>Moderado</v>
          </cell>
        </row>
        <row r="10">
          <cell r="B10" t="str">
            <v>Verificacion de requisitos establecidos en los estudios de necesidad.</v>
          </cell>
          <cell r="P10" t="str">
            <v>Moderado</v>
          </cell>
        </row>
        <row r="11">
          <cell r="B11" t="str">
            <v>Lista de chequeo para procesos contratación que lo requieren.</v>
          </cell>
          <cell r="P11" t="str">
            <v>Moderado</v>
          </cell>
        </row>
        <row r="12">
          <cell r="B12" t="str">
            <v>Formato de estudio de necesidad para cada proceso de contratacion.</v>
          </cell>
          <cell r="P12" t="str">
            <v>Moderado</v>
          </cell>
        </row>
        <row r="13">
          <cell r="B13" t="str">
            <v>Formatos de estudio de mercado.</v>
          </cell>
          <cell r="P13" t="str">
            <v>Moderado</v>
          </cell>
        </row>
        <row r="14">
          <cell r="B14" t="str">
            <v>Revision integral de estudios de necesidad.</v>
          </cell>
          <cell r="P14" t="str">
            <v>Moderado</v>
          </cell>
        </row>
        <row r="15">
          <cell r="B15" t="str">
            <v xml:space="preserve">Verificacion de requisitos establecidos en el manual de contratacion, </v>
          </cell>
          <cell r="P15" t="str">
            <v>Moderado</v>
          </cell>
        </row>
        <row r="16">
          <cell r="B16" t="str">
            <v>Revisión de los Informes
mensuales entregados por la Dirección de Control Interno</v>
          </cell>
          <cell r="P16" t="str">
            <v>Moderado</v>
          </cell>
        </row>
        <row r="17">
          <cell r="B17" t="str">
            <v>Formato de Control de Terminos de los derechos de Peticiòn llevados por la Dirección Juridica.</v>
          </cell>
          <cell r="P17" t="str">
            <v>Moderado</v>
          </cell>
        </row>
      </sheetData>
      <sheetData sheetId="2" refreshError="1"/>
      <sheetData sheetId="3">
        <row r="2">
          <cell r="L2" t="str">
            <v>5. Casi seguro</v>
          </cell>
          <cell r="M2" t="str">
            <v>Alta</v>
          </cell>
          <cell r="N2" t="str">
            <v>Alta</v>
          </cell>
          <cell r="O2" t="str">
            <v>Extrema</v>
          </cell>
          <cell r="P2" t="str">
            <v>Extrema</v>
          </cell>
          <cell r="Q2" t="str">
            <v>Extrema</v>
          </cell>
        </row>
        <row r="3">
          <cell r="L3" t="str">
            <v>4. Probable</v>
          </cell>
          <cell r="M3" t="str">
            <v>Moderada</v>
          </cell>
          <cell r="N3" t="str">
            <v>Alta</v>
          </cell>
          <cell r="O3" t="str">
            <v>Alta</v>
          </cell>
          <cell r="P3" t="str">
            <v>Extrema</v>
          </cell>
          <cell r="Q3" t="str">
            <v>Extrema</v>
          </cell>
          <cell r="S3" t="str">
            <v>Baja</v>
          </cell>
          <cell r="T3" t="str">
            <v>Semestral</v>
          </cell>
        </row>
        <row r="4">
          <cell r="L4" t="str">
            <v>3. Posible</v>
          </cell>
          <cell r="M4" t="str">
            <v>Baja</v>
          </cell>
          <cell r="N4" t="str">
            <v>Moderada</v>
          </cell>
          <cell r="O4" t="str">
            <v>Alta</v>
          </cell>
          <cell r="P4" t="str">
            <v>Extrema</v>
          </cell>
          <cell r="Q4" t="str">
            <v>Extrema</v>
          </cell>
          <cell r="S4" t="str">
            <v>Moderada</v>
          </cell>
          <cell r="T4" t="str">
            <v>Trimestral</v>
          </cell>
        </row>
        <row r="5">
          <cell r="L5" t="str">
            <v>2. Improbable</v>
          </cell>
          <cell r="M5" t="str">
            <v>Baja</v>
          </cell>
          <cell r="N5" t="str">
            <v>Baja</v>
          </cell>
          <cell r="O5" t="str">
            <v>Moderada</v>
          </cell>
          <cell r="P5" t="str">
            <v>Alta</v>
          </cell>
          <cell r="Q5" t="str">
            <v>Extrema</v>
          </cell>
          <cell r="S5" t="str">
            <v>Alta</v>
          </cell>
          <cell r="T5" t="str">
            <v>Mensual</v>
          </cell>
        </row>
        <row r="6">
          <cell r="L6" t="str">
            <v>1. Rara vez</v>
          </cell>
          <cell r="M6" t="str">
            <v>Baja</v>
          </cell>
          <cell r="N6" t="str">
            <v>Baja</v>
          </cell>
          <cell r="O6" t="str">
            <v>Moderada</v>
          </cell>
          <cell r="P6" t="str">
            <v>Alta</v>
          </cell>
          <cell r="Q6" t="str">
            <v>Extrema</v>
          </cell>
          <cell r="S6" t="str">
            <v>Extrema</v>
          </cell>
          <cell r="T6" t="str">
            <v>Mensual</v>
          </cell>
        </row>
        <row r="7">
          <cell r="M7" t="str">
            <v>1. Insignificante</v>
          </cell>
          <cell r="N7" t="str">
            <v>2. Menor</v>
          </cell>
          <cell r="O7" t="str">
            <v>3. Moderado</v>
          </cell>
          <cell r="P7" t="str">
            <v>4. Mayor</v>
          </cell>
          <cell r="Q7" t="str">
            <v>5. Catastrófico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a de riesgos"/>
      <sheetName val="Evaluación de riesgos"/>
      <sheetName val="Análisis del monitoreo"/>
      <sheetName val="DATOS"/>
    </sheetNames>
    <sheetDataSet>
      <sheetData sheetId="0" refreshError="1"/>
      <sheetData sheetId="1">
        <row r="9">
          <cell r="B9" t="str">
            <v>Velar por la buena comunicación de forma interna y que presentan terceros de la compañía. Velar por el conocimiento de la información y las relaciones con los medios de comunicación local y regional</v>
          </cell>
          <cell r="P9" t="str">
            <v>Moderado</v>
          </cell>
        </row>
        <row r="10">
          <cell r="P10" t="str">
            <v>Débil</v>
          </cell>
        </row>
        <row r="11">
          <cell r="P11" t="str">
            <v>Débil</v>
          </cell>
        </row>
        <row r="12">
          <cell r="P12" t="str">
            <v>Débil</v>
          </cell>
        </row>
        <row r="13">
          <cell r="P13" t="str">
            <v>Débil</v>
          </cell>
        </row>
        <row r="14">
          <cell r="P14" t="str">
            <v>Débil</v>
          </cell>
        </row>
        <row r="15">
          <cell r="P15" t="str">
            <v>Débil</v>
          </cell>
        </row>
        <row r="16">
          <cell r="P16" t="str">
            <v>Débil</v>
          </cell>
        </row>
        <row r="17">
          <cell r="P17" t="str">
            <v>Débil</v>
          </cell>
        </row>
        <row r="18">
          <cell r="P18" t="str">
            <v>Débil</v>
          </cell>
        </row>
        <row r="19">
          <cell r="P19" t="str">
            <v>Débil</v>
          </cell>
        </row>
        <row r="20">
          <cell r="P20" t="str">
            <v>Débil</v>
          </cell>
        </row>
        <row r="21">
          <cell r="P21" t="str">
            <v>Débil</v>
          </cell>
        </row>
        <row r="22">
          <cell r="P22" t="str">
            <v>Débil</v>
          </cell>
        </row>
        <row r="23">
          <cell r="P23" t="str">
            <v>Débil</v>
          </cell>
        </row>
        <row r="24">
          <cell r="P24" t="str">
            <v>Débil</v>
          </cell>
        </row>
        <row r="25">
          <cell r="P25" t="str">
            <v>Débil</v>
          </cell>
        </row>
        <row r="26">
          <cell r="P26" t="str">
            <v>Débil</v>
          </cell>
        </row>
        <row r="27">
          <cell r="P27" t="str">
            <v>Débil</v>
          </cell>
        </row>
        <row r="28">
          <cell r="P28" t="str">
            <v>Débil</v>
          </cell>
        </row>
      </sheetData>
      <sheetData sheetId="2" refreshError="1"/>
      <sheetData sheetId="3">
        <row r="2">
          <cell r="L2" t="str">
            <v>5. Casi seguro</v>
          </cell>
          <cell r="M2" t="str">
            <v>Alta</v>
          </cell>
          <cell r="N2" t="str">
            <v>Alta</v>
          </cell>
          <cell r="O2" t="str">
            <v>Extrema</v>
          </cell>
          <cell r="P2" t="str">
            <v>Extrema</v>
          </cell>
          <cell r="Q2" t="str">
            <v>Extrema</v>
          </cell>
        </row>
        <row r="3">
          <cell r="L3" t="str">
            <v>4. Probable</v>
          </cell>
          <cell r="M3" t="str">
            <v>Moderada</v>
          </cell>
          <cell r="N3" t="str">
            <v>Alta</v>
          </cell>
          <cell r="O3" t="str">
            <v>Alta</v>
          </cell>
          <cell r="P3" t="str">
            <v>Extrema</v>
          </cell>
          <cell r="Q3" t="str">
            <v>Extrema</v>
          </cell>
          <cell r="S3" t="str">
            <v>Baja</v>
          </cell>
          <cell r="T3" t="str">
            <v>Semestral</v>
          </cell>
        </row>
        <row r="4">
          <cell r="L4" t="str">
            <v>3. Posible</v>
          </cell>
          <cell r="M4" t="str">
            <v>Baja</v>
          </cell>
          <cell r="N4" t="str">
            <v>Moderada</v>
          </cell>
          <cell r="O4" t="str">
            <v>Alta</v>
          </cell>
          <cell r="P4" t="str">
            <v>Extrema</v>
          </cell>
          <cell r="Q4" t="str">
            <v>Extrema</v>
          </cell>
          <cell r="S4" t="str">
            <v>Moderada</v>
          </cell>
          <cell r="T4" t="str">
            <v>Trimestral</v>
          </cell>
        </row>
        <row r="5">
          <cell r="L5" t="str">
            <v>2. Improbable</v>
          </cell>
          <cell r="M5" t="str">
            <v>Baja</v>
          </cell>
          <cell r="N5" t="str">
            <v>Baja</v>
          </cell>
          <cell r="O5" t="str">
            <v>Moderada</v>
          </cell>
          <cell r="P5" t="str">
            <v>Alta</v>
          </cell>
          <cell r="Q5" t="str">
            <v>Extrema</v>
          </cell>
          <cell r="S5" t="str">
            <v>Alta</v>
          </cell>
          <cell r="T5" t="str">
            <v>Mensual</v>
          </cell>
        </row>
        <row r="6">
          <cell r="L6" t="str">
            <v>1. Rara vez</v>
          </cell>
          <cell r="M6" t="str">
            <v>Baja</v>
          </cell>
          <cell r="N6" t="str">
            <v>Baja</v>
          </cell>
          <cell r="O6" t="str">
            <v>Moderada</v>
          </cell>
          <cell r="P6" t="str">
            <v>Alta</v>
          </cell>
          <cell r="Q6" t="str">
            <v>Extrema</v>
          </cell>
          <cell r="S6" t="str">
            <v>Extrema</v>
          </cell>
          <cell r="T6" t="str">
            <v>Mensual</v>
          </cell>
        </row>
        <row r="7">
          <cell r="M7" t="str">
            <v>1. Insignificante</v>
          </cell>
          <cell r="N7" t="str">
            <v>2. Menor</v>
          </cell>
          <cell r="O7" t="str">
            <v>3. Moderado</v>
          </cell>
          <cell r="P7" t="str">
            <v>4. Mayor</v>
          </cell>
          <cell r="Q7" t="str">
            <v>5. Catastrófico</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a de riesgos"/>
      <sheetName val="Evaluación de riesgos"/>
      <sheetName val="Análisis del monitoreo"/>
      <sheetName val="DATOS"/>
    </sheetNames>
    <sheetDataSet>
      <sheetData sheetId="0" refreshError="1"/>
      <sheetData sheetId="1">
        <row r="9">
          <cell r="B9" t="str">
            <v>Planta Eléctrica - con capacidad de 4h (ACPM).</v>
          </cell>
          <cell r="P9" t="str">
            <v>Moderado</v>
          </cell>
        </row>
        <row r="10">
          <cell r="B10" t="str">
            <v>Rotura de tuberías</v>
          </cell>
          <cell r="P10" t="str">
            <v>Moderado</v>
          </cell>
        </row>
        <row r="11">
          <cell r="B11" t="str">
            <v>Mantenimiento de equipos</v>
          </cell>
          <cell r="P11" t="str">
            <v>Moderado</v>
          </cell>
        </row>
        <row r="12">
          <cell r="B12" t="str">
            <v>Proceso planta de tratamiento de aguas crudas</v>
          </cell>
          <cell r="P12" t="str">
            <v>Moderado</v>
          </cell>
        </row>
        <row r="13">
          <cell r="B13" t="str">
            <v>Mantenimiento</v>
          </cell>
          <cell r="P13" t="str">
            <v>Moderado</v>
          </cell>
        </row>
        <row r="14">
          <cell r="B14" t="str">
            <v>Mantenimiento y Calibración</v>
          </cell>
          <cell r="P14" t="str">
            <v>Moderado</v>
          </cell>
        </row>
        <row r="15">
          <cell r="B15" t="str">
            <v>Planta Eléctrica - con capacidad de 4h (ACPM).</v>
          </cell>
          <cell r="P15" t="str">
            <v>Moderado</v>
          </cell>
        </row>
        <row r="16">
          <cell r="B16" t="str">
            <v>Inventario y solicitud de insumos químicos</v>
          </cell>
          <cell r="P16" t="str">
            <v>Moderado</v>
          </cell>
        </row>
        <row r="17">
          <cell r="B17" t="str">
            <v xml:space="preserve">Manteniemiento preventivo de las redes con equipo de succión VACTOR, reposición de las redes de alcantarillado obsoletas. </v>
          </cell>
          <cell r="P17" t="str">
            <v>Moderado</v>
          </cell>
        </row>
        <row r="18">
          <cell r="B18" t="str">
            <v>Rehabilitacion y reposicion de las redes de alcantarilaldo que se encuentran colmatadas</v>
          </cell>
          <cell r="P18" t="str">
            <v>Moderado</v>
          </cell>
        </row>
        <row r="19">
          <cell r="B19" t="str">
            <v>atender las pqrs  que se radican en ventanilla unica</v>
          </cell>
          <cell r="P19" t="str">
            <v>Moderado</v>
          </cell>
        </row>
        <row r="20">
          <cell r="B20" t="str">
            <v>Toma de muestra y análisis fisicoquímico y microbiológico de las fuentes hídricas.</v>
          </cell>
          <cell r="P20" t="str">
            <v>Moderado</v>
          </cell>
        </row>
        <row r="21">
          <cell r="B21" t="str">
            <v>Medición de caudal del agua cruda captada.</v>
          </cell>
          <cell r="P21" t="str">
            <v>Débil</v>
          </cell>
        </row>
        <row r="22">
          <cell r="P22" t="str">
            <v>Débil</v>
          </cell>
        </row>
        <row r="23">
          <cell r="P23" t="str">
            <v>Débil</v>
          </cell>
        </row>
        <row r="24">
          <cell r="P24" t="str">
            <v>Débil</v>
          </cell>
        </row>
        <row r="25">
          <cell r="P25" t="str">
            <v>Débil</v>
          </cell>
        </row>
        <row r="26">
          <cell r="P26" t="str">
            <v>Débil</v>
          </cell>
        </row>
        <row r="27">
          <cell r="P27" t="str">
            <v>Débil</v>
          </cell>
        </row>
        <row r="28">
          <cell r="P28" t="str">
            <v>Débil</v>
          </cell>
        </row>
        <row r="29">
          <cell r="P29" t="str">
            <v>Débil</v>
          </cell>
        </row>
        <row r="30">
          <cell r="P30" t="str">
            <v>Débil</v>
          </cell>
        </row>
        <row r="31">
          <cell r="P31" t="str">
            <v>Débil</v>
          </cell>
        </row>
        <row r="32">
          <cell r="P32" t="str">
            <v>Débil</v>
          </cell>
        </row>
        <row r="33">
          <cell r="P33" t="str">
            <v>Débil</v>
          </cell>
        </row>
        <row r="34">
          <cell r="P34" t="str">
            <v>Débil</v>
          </cell>
        </row>
        <row r="35">
          <cell r="P35" t="str">
            <v>Débil</v>
          </cell>
        </row>
      </sheetData>
      <sheetData sheetId="2" refreshError="1"/>
      <sheetData sheetId="3">
        <row r="2">
          <cell r="L2" t="str">
            <v>5. Casi seguro</v>
          </cell>
          <cell r="M2" t="str">
            <v>Alta</v>
          </cell>
          <cell r="N2" t="str">
            <v>Alta</v>
          </cell>
          <cell r="O2" t="str">
            <v>Extrema</v>
          </cell>
          <cell r="P2" t="str">
            <v>Extrema</v>
          </cell>
          <cell r="Q2" t="str">
            <v>Extrema</v>
          </cell>
        </row>
        <row r="3">
          <cell r="L3" t="str">
            <v>4. Probable</v>
          </cell>
          <cell r="M3" t="str">
            <v>Moderada</v>
          </cell>
          <cell r="N3" t="str">
            <v>Alta</v>
          </cell>
          <cell r="O3" t="str">
            <v>Alta</v>
          </cell>
          <cell r="P3" t="str">
            <v>Extrema</v>
          </cell>
          <cell r="Q3" t="str">
            <v>Extrema</v>
          </cell>
          <cell r="S3" t="str">
            <v>Baja</v>
          </cell>
          <cell r="T3" t="str">
            <v>Semestral</v>
          </cell>
        </row>
        <row r="4">
          <cell r="L4" t="str">
            <v>3. Posible</v>
          </cell>
          <cell r="M4" t="str">
            <v>Baja</v>
          </cell>
          <cell r="N4" t="str">
            <v>Moderada</v>
          </cell>
          <cell r="O4" t="str">
            <v>Alta</v>
          </cell>
          <cell r="P4" t="str">
            <v>Extrema</v>
          </cell>
          <cell r="Q4" t="str">
            <v>Extrema</v>
          </cell>
          <cell r="S4" t="str">
            <v>Moderada</v>
          </cell>
          <cell r="T4" t="str">
            <v>Trimestral</v>
          </cell>
        </row>
        <row r="5">
          <cell r="L5" t="str">
            <v>2. Improbable</v>
          </cell>
          <cell r="M5" t="str">
            <v>Baja</v>
          </cell>
          <cell r="N5" t="str">
            <v>Baja</v>
          </cell>
          <cell r="O5" t="str">
            <v>Moderada</v>
          </cell>
          <cell r="P5" t="str">
            <v>Alta</v>
          </cell>
          <cell r="Q5" t="str">
            <v>Extrema</v>
          </cell>
          <cell r="S5" t="str">
            <v>Alta</v>
          </cell>
          <cell r="T5" t="str">
            <v>Mensual</v>
          </cell>
        </row>
        <row r="6">
          <cell r="L6" t="str">
            <v>1. Rara vez</v>
          </cell>
          <cell r="M6" t="str">
            <v>Baja</v>
          </cell>
          <cell r="N6" t="str">
            <v>Baja</v>
          </cell>
          <cell r="O6" t="str">
            <v>Moderada</v>
          </cell>
          <cell r="P6" t="str">
            <v>Alta</v>
          </cell>
          <cell r="Q6" t="str">
            <v>Extrema</v>
          </cell>
          <cell r="S6" t="str">
            <v>Extrema</v>
          </cell>
          <cell r="T6" t="str">
            <v>Mensual</v>
          </cell>
        </row>
        <row r="7">
          <cell r="M7" t="str">
            <v>1. Insignificante</v>
          </cell>
          <cell r="N7" t="str">
            <v>2. Menor</v>
          </cell>
          <cell r="O7" t="str">
            <v>3. Moderado</v>
          </cell>
          <cell r="P7" t="str">
            <v>4. Mayor</v>
          </cell>
          <cell r="Q7" t="str">
            <v>5. Catastrófico</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a de riesgos"/>
      <sheetName val="Evaluación de riesgos"/>
      <sheetName val="Análisis del monitoreo"/>
      <sheetName val="DATOS"/>
    </sheetNames>
    <sheetDataSet>
      <sheetData sheetId="0" refreshError="1"/>
      <sheetData sheetId="1">
        <row r="9">
          <cell r="B9" t="str">
            <v>Reporte de actualización de la información documentada a los líderes y procesos involucrados.</v>
          </cell>
          <cell r="P9" t="str">
            <v>Moderado</v>
          </cell>
        </row>
        <row r="10">
          <cell r="B10" t="str">
            <v>Control de documentos mediante verificación y actualización de los cambios requeridos por medio del listado maestro de documentos.</v>
          </cell>
          <cell r="P10" t="str">
            <v>Moderado</v>
          </cell>
        </row>
        <row r="11">
          <cell r="B11" t="str">
            <v>Socialización, inducción y retroalimentación de las actualizaciones al Sistema Integrado de Gestión.</v>
          </cell>
          <cell r="P11" t="str">
            <v>Moderado</v>
          </cell>
        </row>
        <row r="12">
          <cell r="B12" t="str">
            <v>Uso, control y seguimiento del formato MC-F009 
Acciones correctivas, preventivas y/o de mejora- ACPM.</v>
          </cell>
          <cell r="P12" t="str">
            <v>Moderado</v>
          </cell>
        </row>
        <row r="13">
          <cell r="B13" t="str">
            <v>Participación en auditorías internas y externas de Gestión de Calidad, en las cuales se revisan el grado de avance en el cumplimiento y cierre de las Acciones correctivas, preventivas y/o de mejora- ACPM.</v>
          </cell>
          <cell r="P13" t="str">
            <v>Moderado</v>
          </cell>
        </row>
        <row r="14">
          <cell r="P14" t="str">
            <v>Débil</v>
          </cell>
        </row>
        <row r="15">
          <cell r="P15" t="str">
            <v>Débil</v>
          </cell>
        </row>
        <row r="16">
          <cell r="P16" t="str">
            <v>Débil</v>
          </cell>
        </row>
        <row r="17">
          <cell r="P17" t="str">
            <v>Débil</v>
          </cell>
        </row>
        <row r="18">
          <cell r="P18" t="str">
            <v>Débil</v>
          </cell>
        </row>
        <row r="19">
          <cell r="P19" t="str">
            <v>Débil</v>
          </cell>
        </row>
        <row r="20">
          <cell r="P20" t="str">
            <v>Débil</v>
          </cell>
        </row>
        <row r="21">
          <cell r="P21" t="str">
            <v>Débil</v>
          </cell>
        </row>
        <row r="22">
          <cell r="P22" t="str">
            <v>Débil</v>
          </cell>
        </row>
        <row r="23">
          <cell r="P23" t="str">
            <v>Débil</v>
          </cell>
        </row>
        <row r="24">
          <cell r="P24" t="str">
            <v>Débil</v>
          </cell>
        </row>
        <row r="25">
          <cell r="P25" t="str">
            <v>Débil</v>
          </cell>
        </row>
        <row r="26">
          <cell r="P26" t="str">
            <v>Débil</v>
          </cell>
        </row>
        <row r="27">
          <cell r="P27" t="str">
            <v>Débil</v>
          </cell>
        </row>
      </sheetData>
      <sheetData sheetId="2" refreshError="1"/>
      <sheetData sheetId="3">
        <row r="2">
          <cell r="L2" t="str">
            <v>5. Casi seguro</v>
          </cell>
          <cell r="M2" t="str">
            <v>Alta</v>
          </cell>
          <cell r="N2" t="str">
            <v>Alta</v>
          </cell>
          <cell r="O2" t="str">
            <v>Extrema</v>
          </cell>
          <cell r="P2" t="str">
            <v>Extrema</v>
          </cell>
          <cell r="Q2" t="str">
            <v>Extrema</v>
          </cell>
        </row>
        <row r="3">
          <cell r="L3" t="str">
            <v>4. Probable</v>
          </cell>
          <cell r="M3" t="str">
            <v>Moderada</v>
          </cell>
          <cell r="N3" t="str">
            <v>Alta</v>
          </cell>
          <cell r="O3" t="str">
            <v>Alta</v>
          </cell>
          <cell r="P3" t="str">
            <v>Extrema</v>
          </cell>
          <cell r="Q3" t="str">
            <v>Extrema</v>
          </cell>
          <cell r="S3" t="str">
            <v>Baja</v>
          </cell>
          <cell r="T3" t="str">
            <v>Semestral</v>
          </cell>
        </row>
        <row r="4">
          <cell r="L4" t="str">
            <v>3. Posible</v>
          </cell>
          <cell r="M4" t="str">
            <v>Baja</v>
          </cell>
          <cell r="N4" t="str">
            <v>Moderada</v>
          </cell>
          <cell r="O4" t="str">
            <v>Alta</v>
          </cell>
          <cell r="P4" t="str">
            <v>Extrema</v>
          </cell>
          <cell r="Q4" t="str">
            <v>Extrema</v>
          </cell>
          <cell r="S4" t="str">
            <v>Moderada</v>
          </cell>
          <cell r="T4" t="str">
            <v>Trimestral</v>
          </cell>
        </row>
        <row r="5">
          <cell r="L5" t="str">
            <v>2. Improbable</v>
          </cell>
          <cell r="M5" t="str">
            <v>Baja</v>
          </cell>
          <cell r="N5" t="str">
            <v>Baja</v>
          </cell>
          <cell r="O5" t="str">
            <v>Moderada</v>
          </cell>
          <cell r="P5" t="str">
            <v>Alta</v>
          </cell>
          <cell r="Q5" t="str">
            <v>Extrema</v>
          </cell>
          <cell r="S5" t="str">
            <v>Alta</v>
          </cell>
          <cell r="T5" t="str">
            <v>Mensual</v>
          </cell>
        </row>
        <row r="6">
          <cell r="L6" t="str">
            <v>1. Rara vez</v>
          </cell>
          <cell r="M6" t="str">
            <v>Baja</v>
          </cell>
          <cell r="N6" t="str">
            <v>Baja</v>
          </cell>
          <cell r="O6" t="str">
            <v>Moderada</v>
          </cell>
          <cell r="P6" t="str">
            <v>Alta</v>
          </cell>
          <cell r="Q6" t="str">
            <v>Extrema</v>
          </cell>
          <cell r="S6" t="str">
            <v>Extrema</v>
          </cell>
          <cell r="T6" t="str">
            <v>Mensual</v>
          </cell>
        </row>
        <row r="7">
          <cell r="M7" t="str">
            <v>1. Insignificante</v>
          </cell>
          <cell r="N7" t="str">
            <v>2. Menor</v>
          </cell>
          <cell r="O7" t="str">
            <v>3. Moderado</v>
          </cell>
          <cell r="P7" t="str">
            <v>4. Mayor</v>
          </cell>
          <cell r="Q7" t="str">
            <v>5. Catastrófico</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a de riesgos"/>
      <sheetName val="Evaluación de riesgos"/>
      <sheetName val="Análisis del monitoreo"/>
      <sheetName val="DATOS"/>
    </sheetNames>
    <sheetDataSet>
      <sheetData sheetId="0" refreshError="1"/>
      <sheetData sheetId="1">
        <row r="9">
          <cell r="B9" t="str">
            <v>Verificación de información por medio del Software financiero.</v>
          </cell>
          <cell r="P9" t="str">
            <v>Fuerte</v>
          </cell>
        </row>
        <row r="10">
          <cell r="B10" t="str">
            <v>Actualización de los inventarios</v>
          </cell>
          <cell r="P10" t="str">
            <v>Moderado</v>
          </cell>
        </row>
        <row r="11">
          <cell r="B11" t="str">
            <v>Verificación de existencias en el inventario conforme a lo requerido por el proceso.</v>
          </cell>
          <cell r="P11" t="str">
            <v>Moderado</v>
          </cell>
        </row>
        <row r="12">
          <cell r="B12" t="str">
            <v>Seguimiento y control de pedidos  a los proveedores</v>
          </cell>
          <cell r="P12" t="str">
            <v>Moderado</v>
          </cell>
        </row>
        <row r="13">
          <cell r="B13" t="str">
            <v>inventario controles de maximos y minimos</v>
          </cell>
          <cell r="P13" t="str">
            <v>Moderado</v>
          </cell>
        </row>
        <row r="14">
          <cell r="P14" t="str">
            <v>Débil</v>
          </cell>
        </row>
        <row r="15">
          <cell r="P15" t="str">
            <v>Débil</v>
          </cell>
        </row>
        <row r="16">
          <cell r="P16" t="str">
            <v>Débil</v>
          </cell>
        </row>
        <row r="17">
          <cell r="P17" t="str">
            <v>Débil</v>
          </cell>
        </row>
        <row r="18">
          <cell r="P18" t="str">
            <v>Débil</v>
          </cell>
        </row>
        <row r="19">
          <cell r="P19" t="str">
            <v>Débil</v>
          </cell>
        </row>
        <row r="20">
          <cell r="P20" t="str">
            <v>Débil</v>
          </cell>
        </row>
        <row r="21">
          <cell r="P21" t="str">
            <v>Débil</v>
          </cell>
        </row>
        <row r="22">
          <cell r="P22" t="str">
            <v>Débil</v>
          </cell>
        </row>
        <row r="23">
          <cell r="P23" t="str">
            <v>Débil</v>
          </cell>
        </row>
        <row r="24">
          <cell r="P24" t="str">
            <v>Débil</v>
          </cell>
        </row>
        <row r="25">
          <cell r="P25" t="str">
            <v>Débil</v>
          </cell>
        </row>
        <row r="26">
          <cell r="P26" t="str">
            <v>Débil</v>
          </cell>
        </row>
        <row r="27">
          <cell r="P27" t="str">
            <v>Débil</v>
          </cell>
        </row>
        <row r="28">
          <cell r="P28" t="str">
            <v>Débil</v>
          </cell>
        </row>
        <row r="29">
          <cell r="P29" t="str">
            <v>Débil</v>
          </cell>
        </row>
        <row r="30">
          <cell r="P30" t="str">
            <v>Débil</v>
          </cell>
        </row>
      </sheetData>
      <sheetData sheetId="2" refreshError="1"/>
      <sheetData sheetId="3">
        <row r="2">
          <cell r="L2" t="str">
            <v>5. Casi seguro</v>
          </cell>
          <cell r="M2" t="str">
            <v>Alta</v>
          </cell>
          <cell r="N2" t="str">
            <v>Alta</v>
          </cell>
          <cell r="O2" t="str">
            <v>Extrema</v>
          </cell>
          <cell r="P2" t="str">
            <v>Extrema</v>
          </cell>
          <cell r="Q2" t="str">
            <v>Extrema</v>
          </cell>
        </row>
        <row r="3">
          <cell r="L3" t="str">
            <v>4. Probable</v>
          </cell>
          <cell r="M3" t="str">
            <v>Moderada</v>
          </cell>
          <cell r="N3" t="str">
            <v>Alta</v>
          </cell>
          <cell r="O3" t="str">
            <v>Alta</v>
          </cell>
          <cell r="P3" t="str">
            <v>Extrema</v>
          </cell>
          <cell r="Q3" t="str">
            <v>Extrema</v>
          </cell>
          <cell r="S3" t="str">
            <v>Baja</v>
          </cell>
          <cell r="T3" t="str">
            <v>Semestral</v>
          </cell>
        </row>
        <row r="4">
          <cell r="L4" t="str">
            <v>3. Posible</v>
          </cell>
          <cell r="M4" t="str">
            <v>Baja</v>
          </cell>
          <cell r="N4" t="str">
            <v>Moderada</v>
          </cell>
          <cell r="O4" t="str">
            <v>Alta</v>
          </cell>
          <cell r="P4" t="str">
            <v>Extrema</v>
          </cell>
          <cell r="Q4" t="str">
            <v>Extrema</v>
          </cell>
          <cell r="S4" t="str">
            <v>Moderada</v>
          </cell>
          <cell r="T4" t="str">
            <v>Trimestral</v>
          </cell>
        </row>
        <row r="5">
          <cell r="L5" t="str">
            <v>2. Improbable</v>
          </cell>
          <cell r="M5" t="str">
            <v>Baja</v>
          </cell>
          <cell r="N5" t="str">
            <v>Baja</v>
          </cell>
          <cell r="O5" t="str">
            <v>Moderada</v>
          </cell>
          <cell r="P5" t="str">
            <v>Alta</v>
          </cell>
          <cell r="Q5" t="str">
            <v>Extrema</v>
          </cell>
          <cell r="S5" t="str">
            <v>Alta</v>
          </cell>
          <cell r="T5" t="str">
            <v>Mensual</v>
          </cell>
        </row>
        <row r="6">
          <cell r="L6" t="str">
            <v>1. Rara vez</v>
          </cell>
          <cell r="M6" t="str">
            <v>Baja</v>
          </cell>
          <cell r="N6" t="str">
            <v>Baja</v>
          </cell>
          <cell r="O6" t="str">
            <v>Moderada</v>
          </cell>
          <cell r="P6" t="str">
            <v>Alta</v>
          </cell>
          <cell r="Q6" t="str">
            <v>Extrema</v>
          </cell>
          <cell r="S6" t="str">
            <v>Extrema</v>
          </cell>
          <cell r="T6" t="str">
            <v>Mensual</v>
          </cell>
        </row>
        <row r="7">
          <cell r="M7" t="str">
            <v>1. Insignificante</v>
          </cell>
          <cell r="N7" t="str">
            <v>2. Menor</v>
          </cell>
          <cell r="O7" t="str">
            <v>3. Moderado</v>
          </cell>
          <cell r="P7" t="str">
            <v>4. Mayor</v>
          </cell>
          <cell r="Q7" t="str">
            <v>5. Catastrófico</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a de riesgos"/>
      <sheetName val="Evaluación de riesgos"/>
      <sheetName val="Análisis del monitoreo"/>
      <sheetName val="DATOS"/>
    </sheetNames>
    <sheetDataSet>
      <sheetData sheetId="0" refreshError="1"/>
      <sheetData sheetId="1">
        <row r="9">
          <cell r="B9" t="str">
            <v xml:space="preserve">Envio de correos electronicos recordando las fechas de reporte </v>
          </cell>
          <cell r="P9" t="str">
            <v>Débil</v>
          </cell>
        </row>
        <row r="10">
          <cell r="B10" t="str">
            <v>Cumplir con las fechas establecidas de entrega</v>
          </cell>
          <cell r="P10" t="str">
            <v>Moderado</v>
          </cell>
        </row>
        <row r="11">
          <cell r="B11" t="str">
            <v>Verificacion periodica</v>
          </cell>
          <cell r="P11" t="str">
            <v>Débil</v>
          </cell>
        </row>
        <row r="12">
          <cell r="B12" t="str">
            <v>Revision de la parametrizacion del modulo de nomina</v>
          </cell>
          <cell r="P12" t="str">
            <v>Débil</v>
          </cell>
        </row>
        <row r="13">
          <cell r="B13" t="str">
            <v>Verificacion periodica de las afiliaciones</v>
          </cell>
          <cell r="P13" t="str">
            <v>Débil</v>
          </cell>
        </row>
        <row r="14">
          <cell r="B14" t="str">
            <v>Verificar que los pagos sean efectuados en las fechas establecidas por la ley</v>
          </cell>
          <cell r="P14" t="str">
            <v>Moderado</v>
          </cell>
        </row>
        <row r="15">
          <cell r="B15" t="str">
            <v>Verificar el Ingreso Base de Cotización –IBC, de los servidores publicos y trabajadores oficiales</v>
          </cell>
          <cell r="P15" t="str">
            <v>Débil</v>
          </cell>
        </row>
        <row r="16">
          <cell r="B16" t="str">
            <v>Verificar que los valores a pagar sean los correctos</v>
          </cell>
          <cell r="P16" t="str">
            <v>Débil</v>
          </cell>
        </row>
        <row r="17">
          <cell r="P17" t="str">
            <v>Débil</v>
          </cell>
        </row>
        <row r="18">
          <cell r="P18" t="str">
            <v>Débil</v>
          </cell>
        </row>
        <row r="19">
          <cell r="P19" t="str">
            <v>Débil</v>
          </cell>
        </row>
        <row r="20">
          <cell r="P20" t="str">
            <v>Débil</v>
          </cell>
        </row>
        <row r="21">
          <cell r="P21" t="str">
            <v>Débil</v>
          </cell>
        </row>
        <row r="22">
          <cell r="P22" t="str">
            <v>Débil</v>
          </cell>
        </row>
        <row r="23">
          <cell r="P23" t="str">
            <v>Débil</v>
          </cell>
        </row>
        <row r="24">
          <cell r="P24" t="str">
            <v>Débil</v>
          </cell>
        </row>
        <row r="25">
          <cell r="P25" t="str">
            <v>Débil</v>
          </cell>
        </row>
        <row r="26">
          <cell r="P26" t="str">
            <v>Débil</v>
          </cell>
        </row>
      </sheetData>
      <sheetData sheetId="2" refreshError="1"/>
      <sheetData sheetId="3">
        <row r="2">
          <cell r="L2" t="str">
            <v>5. Casi seguro</v>
          </cell>
          <cell r="M2" t="str">
            <v>Alta</v>
          </cell>
          <cell r="N2" t="str">
            <v>Alta</v>
          </cell>
          <cell r="O2" t="str">
            <v>Extrema</v>
          </cell>
          <cell r="P2" t="str">
            <v>Extrema</v>
          </cell>
          <cell r="Q2" t="str">
            <v>Extrema</v>
          </cell>
        </row>
        <row r="3">
          <cell r="L3" t="str">
            <v>4. Probable</v>
          </cell>
          <cell r="M3" t="str">
            <v>Moderada</v>
          </cell>
          <cell r="N3" t="str">
            <v>Alta</v>
          </cell>
          <cell r="O3" t="str">
            <v>Alta</v>
          </cell>
          <cell r="P3" t="str">
            <v>Extrema</v>
          </cell>
          <cell r="Q3" t="str">
            <v>Extrema</v>
          </cell>
          <cell r="S3" t="str">
            <v>Baja</v>
          </cell>
          <cell r="T3" t="str">
            <v>Semestral</v>
          </cell>
        </row>
        <row r="4">
          <cell r="L4" t="str">
            <v>3. Posible</v>
          </cell>
          <cell r="M4" t="str">
            <v>Baja</v>
          </cell>
          <cell r="N4" t="str">
            <v>Moderada</v>
          </cell>
          <cell r="O4" t="str">
            <v>Alta</v>
          </cell>
          <cell r="P4" t="str">
            <v>Extrema</v>
          </cell>
          <cell r="Q4" t="str">
            <v>Extrema</v>
          </cell>
          <cell r="S4" t="str">
            <v>Moderada</v>
          </cell>
          <cell r="T4" t="str">
            <v>Trimestral</v>
          </cell>
        </row>
        <row r="5">
          <cell r="L5" t="str">
            <v>2. Improbable</v>
          </cell>
          <cell r="M5" t="str">
            <v>Baja</v>
          </cell>
          <cell r="N5" t="str">
            <v>Baja</v>
          </cell>
          <cell r="O5" t="str">
            <v>Moderada</v>
          </cell>
          <cell r="P5" t="str">
            <v>Alta</v>
          </cell>
          <cell r="Q5" t="str">
            <v>Extrema</v>
          </cell>
          <cell r="S5" t="str">
            <v>Alta</v>
          </cell>
          <cell r="T5" t="str">
            <v>Mensual</v>
          </cell>
        </row>
        <row r="6">
          <cell r="L6" t="str">
            <v>1. Rara vez</v>
          </cell>
          <cell r="M6" t="str">
            <v>Baja</v>
          </cell>
          <cell r="N6" t="str">
            <v>Baja</v>
          </cell>
          <cell r="O6" t="str">
            <v>Moderada</v>
          </cell>
          <cell r="P6" t="str">
            <v>Alta</v>
          </cell>
          <cell r="Q6" t="str">
            <v>Extrema</v>
          </cell>
          <cell r="S6" t="str">
            <v>Extrema</v>
          </cell>
          <cell r="T6" t="str">
            <v>Mensual</v>
          </cell>
        </row>
        <row r="7">
          <cell r="M7" t="str">
            <v>1. Insignificante</v>
          </cell>
          <cell r="N7" t="str">
            <v>2. Menor</v>
          </cell>
          <cell r="O7" t="str">
            <v>3. Moderado</v>
          </cell>
          <cell r="P7" t="str">
            <v>4. Mayor</v>
          </cell>
          <cell r="Q7" t="str">
            <v>5. Catastrófico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a de riesgos"/>
      <sheetName val="Evaluación de riesgos"/>
      <sheetName val="Análisis del monitoreo"/>
      <sheetName val="DATOS"/>
    </sheetNames>
    <sheetDataSet>
      <sheetData sheetId="0" refreshError="1"/>
      <sheetData sheetId="1">
        <row r="9">
          <cell r="B9" t="str">
            <v>Verificacion del correcto uso de los Elementos de proteccion personal</v>
          </cell>
          <cell r="P9" t="str">
            <v>Moderado</v>
          </cell>
        </row>
        <row r="10">
          <cell r="B10" t="str">
            <v xml:space="preserve">Reposicion de los elementos de proteccion personal deteriorados </v>
          </cell>
          <cell r="P10" t="str">
            <v>Moderado</v>
          </cell>
        </row>
        <row r="11">
          <cell r="B11" t="str">
            <v>Investigacion de Incidentes y Accidentes de trabajo</v>
          </cell>
          <cell r="P11" t="str">
            <v>Débil</v>
          </cell>
        </row>
        <row r="12">
          <cell r="B12" t="str">
            <v>Verificacion del correcto uso de los Elementos de proteccion personal</v>
          </cell>
          <cell r="P12" t="str">
            <v>Moderado</v>
          </cell>
        </row>
        <row r="13">
          <cell r="B13" t="str">
            <v>Verificacion de ingresos y retiros de funcionarios de acuerdo a la formacion suministrada por recursos humanos</v>
          </cell>
          <cell r="P13" t="str">
            <v>Moderado</v>
          </cell>
        </row>
        <row r="14">
          <cell r="B14" t="str">
            <v>Verificar que los pagos sean efectuados en las fechas establecidad por la ley</v>
          </cell>
          <cell r="P14" t="str">
            <v>Débil</v>
          </cell>
        </row>
        <row r="15">
          <cell r="P15" t="str">
            <v>Débil</v>
          </cell>
        </row>
        <row r="16">
          <cell r="P16" t="str">
            <v>Débil</v>
          </cell>
        </row>
        <row r="17">
          <cell r="P17" t="str">
            <v>Débil</v>
          </cell>
        </row>
        <row r="18">
          <cell r="P18" t="str">
            <v>Débil</v>
          </cell>
        </row>
        <row r="19">
          <cell r="P19" t="str">
            <v>Débil</v>
          </cell>
        </row>
        <row r="20">
          <cell r="P20" t="str">
            <v>Débil</v>
          </cell>
        </row>
        <row r="21">
          <cell r="P21" t="str">
            <v>Débil</v>
          </cell>
        </row>
        <row r="22">
          <cell r="P22" t="str">
            <v>Débil</v>
          </cell>
        </row>
        <row r="23">
          <cell r="P23" t="str">
            <v>Débil</v>
          </cell>
        </row>
        <row r="24">
          <cell r="P24" t="str">
            <v>Débil</v>
          </cell>
        </row>
        <row r="25">
          <cell r="P25" t="str">
            <v>Débil</v>
          </cell>
        </row>
        <row r="26">
          <cell r="P26" t="str">
            <v>Débil</v>
          </cell>
        </row>
        <row r="27">
          <cell r="P27" t="str">
            <v>Débil</v>
          </cell>
        </row>
        <row r="28">
          <cell r="P28" t="str">
            <v>Débil</v>
          </cell>
        </row>
      </sheetData>
      <sheetData sheetId="2" refreshError="1"/>
      <sheetData sheetId="3">
        <row r="2">
          <cell r="L2" t="str">
            <v>5. Casi seguro</v>
          </cell>
          <cell r="M2" t="str">
            <v>Alta</v>
          </cell>
          <cell r="N2" t="str">
            <v>Alta</v>
          </cell>
          <cell r="O2" t="str">
            <v>Extrema</v>
          </cell>
          <cell r="P2" t="str">
            <v>Extrema</v>
          </cell>
          <cell r="Q2" t="str">
            <v>Extrema</v>
          </cell>
        </row>
        <row r="3">
          <cell r="L3" t="str">
            <v>4. Probable</v>
          </cell>
          <cell r="M3" t="str">
            <v>Moderada</v>
          </cell>
          <cell r="N3" t="str">
            <v>Alta</v>
          </cell>
          <cell r="O3" t="str">
            <v>Alta</v>
          </cell>
          <cell r="P3" t="str">
            <v>Extrema</v>
          </cell>
          <cell r="Q3" t="str">
            <v>Extrema</v>
          </cell>
          <cell r="S3" t="str">
            <v>Baja</v>
          </cell>
          <cell r="T3" t="str">
            <v>Semestral</v>
          </cell>
        </row>
        <row r="4">
          <cell r="L4" t="str">
            <v>3. Posible</v>
          </cell>
          <cell r="M4" t="str">
            <v>Baja</v>
          </cell>
          <cell r="N4" t="str">
            <v>Moderada</v>
          </cell>
          <cell r="O4" t="str">
            <v>Alta</v>
          </cell>
          <cell r="P4" t="str">
            <v>Extrema</v>
          </cell>
          <cell r="Q4" t="str">
            <v>Extrema</v>
          </cell>
          <cell r="S4" t="str">
            <v>Moderada</v>
          </cell>
          <cell r="T4" t="str">
            <v>Trimestral</v>
          </cell>
        </row>
        <row r="5">
          <cell r="L5" t="str">
            <v>2. Improbable</v>
          </cell>
          <cell r="M5" t="str">
            <v>Baja</v>
          </cell>
          <cell r="N5" t="str">
            <v>Baja</v>
          </cell>
          <cell r="O5" t="str">
            <v>Moderada</v>
          </cell>
          <cell r="P5" t="str">
            <v>Alta</v>
          </cell>
          <cell r="Q5" t="str">
            <v>Extrema</v>
          </cell>
          <cell r="S5" t="str">
            <v>Alta</v>
          </cell>
          <cell r="T5" t="str">
            <v>Mensual</v>
          </cell>
        </row>
        <row r="6">
          <cell r="L6" t="str">
            <v>1. Rara vez</v>
          </cell>
          <cell r="M6" t="str">
            <v>Baja</v>
          </cell>
          <cell r="N6" t="str">
            <v>Baja</v>
          </cell>
          <cell r="O6" t="str">
            <v>Moderada</v>
          </cell>
          <cell r="P6" t="str">
            <v>Alta</v>
          </cell>
          <cell r="Q6" t="str">
            <v>Extrema</v>
          </cell>
          <cell r="S6" t="str">
            <v>Extrema</v>
          </cell>
          <cell r="T6" t="str">
            <v>Mensual</v>
          </cell>
        </row>
        <row r="7">
          <cell r="M7" t="str">
            <v>1. Insignificante</v>
          </cell>
          <cell r="N7" t="str">
            <v>2. Menor</v>
          </cell>
          <cell r="O7" t="str">
            <v>3. Moderado</v>
          </cell>
          <cell r="P7" t="str">
            <v>4. Mayor</v>
          </cell>
          <cell r="Q7" t="str">
            <v>5. Catastrófico</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a de riesgos"/>
      <sheetName val="Evaluación de riesgos"/>
      <sheetName val="Análisis del monitoreo"/>
      <sheetName val="DATOS"/>
    </sheetNames>
    <sheetDataSet>
      <sheetData sheetId="0" refreshError="1"/>
      <sheetData sheetId="1">
        <row r="9">
          <cell r="B9" t="str">
            <v>Formato de solicitud de soporte técnico gestión incidentes.</v>
          </cell>
          <cell r="P9" t="str">
            <v>Moderado</v>
          </cell>
        </row>
        <row r="10">
          <cell r="B10" t="str">
            <v>Formato de solicitud de soporte técnico gestión incidentes.</v>
          </cell>
          <cell r="P10" t="str">
            <v>Moderado</v>
          </cell>
        </row>
        <row r="11">
          <cell r="B11" t="str">
            <v>Formato de solicitud de soporte técnico gestión incidentes.</v>
          </cell>
          <cell r="P11" t="str">
            <v>Moderado</v>
          </cell>
        </row>
        <row r="12">
          <cell r="B12" t="str">
            <v>Inventario trimestral de equipos</v>
          </cell>
          <cell r="P12" t="str">
            <v>Moderado</v>
          </cell>
        </row>
        <row r="13">
          <cell r="P13" t="str">
            <v>Débil</v>
          </cell>
        </row>
        <row r="14">
          <cell r="P14" t="str">
            <v>Débil</v>
          </cell>
        </row>
        <row r="15">
          <cell r="P15" t="str">
            <v>Débil</v>
          </cell>
        </row>
        <row r="16">
          <cell r="P16" t="str">
            <v>Débil</v>
          </cell>
        </row>
        <row r="17">
          <cell r="P17" t="str">
            <v>Débil</v>
          </cell>
        </row>
        <row r="18">
          <cell r="P18" t="str">
            <v>Débil</v>
          </cell>
        </row>
      </sheetData>
      <sheetData sheetId="2" refreshError="1"/>
      <sheetData sheetId="3">
        <row r="2">
          <cell r="L2" t="str">
            <v>5. Casi seguro</v>
          </cell>
          <cell r="M2" t="str">
            <v>Alta</v>
          </cell>
          <cell r="N2" t="str">
            <v>Alta</v>
          </cell>
          <cell r="O2" t="str">
            <v>Extrema</v>
          </cell>
          <cell r="P2" t="str">
            <v>Extrema</v>
          </cell>
          <cell r="Q2" t="str">
            <v>Extrema</v>
          </cell>
        </row>
        <row r="3">
          <cell r="L3" t="str">
            <v>4. Probable</v>
          </cell>
          <cell r="M3" t="str">
            <v>Moderada</v>
          </cell>
          <cell r="N3" t="str">
            <v>Alta</v>
          </cell>
          <cell r="O3" t="str">
            <v>Alta</v>
          </cell>
          <cell r="P3" t="str">
            <v>Extrema</v>
          </cell>
          <cell r="Q3" t="str">
            <v>Extrema</v>
          </cell>
          <cell r="S3" t="str">
            <v>Baja</v>
          </cell>
          <cell r="T3" t="str">
            <v>Semestral</v>
          </cell>
        </row>
        <row r="4">
          <cell r="L4" t="str">
            <v>3. Posible</v>
          </cell>
          <cell r="M4" t="str">
            <v>Baja</v>
          </cell>
          <cell r="N4" t="str">
            <v>Moderada</v>
          </cell>
          <cell r="O4" t="str">
            <v>Alta</v>
          </cell>
          <cell r="P4" t="str">
            <v>Extrema</v>
          </cell>
          <cell r="Q4" t="str">
            <v>Extrema</v>
          </cell>
          <cell r="S4" t="str">
            <v>Moderada</v>
          </cell>
          <cell r="T4" t="str">
            <v>Trimestral</v>
          </cell>
        </row>
        <row r="5">
          <cell r="L5" t="str">
            <v>2. Improbable</v>
          </cell>
          <cell r="M5" t="str">
            <v>Baja</v>
          </cell>
          <cell r="N5" t="str">
            <v>Baja</v>
          </cell>
          <cell r="O5" t="str">
            <v>Moderada</v>
          </cell>
          <cell r="P5" t="str">
            <v>Alta</v>
          </cell>
          <cell r="Q5" t="str">
            <v>Extrema</v>
          </cell>
          <cell r="S5" t="str">
            <v>Alta</v>
          </cell>
          <cell r="T5" t="str">
            <v>Mensual</v>
          </cell>
        </row>
        <row r="6">
          <cell r="L6" t="str">
            <v>1. Rara vez</v>
          </cell>
          <cell r="M6" t="str">
            <v>Baja</v>
          </cell>
          <cell r="N6" t="str">
            <v>Baja</v>
          </cell>
          <cell r="O6" t="str">
            <v>Moderada</v>
          </cell>
          <cell r="P6" t="str">
            <v>Alta</v>
          </cell>
          <cell r="Q6" t="str">
            <v>Extrema</v>
          </cell>
          <cell r="S6" t="str">
            <v>Extrema</v>
          </cell>
          <cell r="T6" t="str">
            <v>Mensual</v>
          </cell>
        </row>
        <row r="7">
          <cell r="M7" t="str">
            <v>1. Insignificante</v>
          </cell>
          <cell r="N7" t="str">
            <v>2. Menor</v>
          </cell>
          <cell r="O7" t="str">
            <v>3. Moderado</v>
          </cell>
          <cell r="P7" t="str">
            <v>4. Mayor</v>
          </cell>
          <cell r="Q7" t="str">
            <v>5. Catastrófico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B2A1D-8160-40DF-B836-3FD8533BD0EB}">
  <dimension ref="A1:X158"/>
  <sheetViews>
    <sheetView showGridLines="0" tabSelected="1" zoomScale="70" zoomScaleNormal="70" workbookViewId="0">
      <selection activeCell="A6" sqref="A6"/>
    </sheetView>
  </sheetViews>
  <sheetFormatPr baseColWidth="10" defaultColWidth="11.42578125" defaultRowHeight="14.25" x14ac:dyDescent="0.25"/>
  <cols>
    <col min="1" max="1" width="21.28515625" style="19" customWidth="1"/>
    <col min="2" max="2" width="43.42578125" style="19" customWidth="1"/>
    <col min="3" max="3" width="38.28515625" style="19" customWidth="1"/>
    <col min="4" max="4" width="14" style="19" customWidth="1"/>
    <col min="5" max="5" width="14.7109375" style="19" customWidth="1"/>
    <col min="6" max="6" width="33.7109375" style="19" customWidth="1"/>
    <col min="7" max="7" width="21.28515625" style="19" customWidth="1"/>
    <col min="8" max="8" width="35.85546875" style="19" customWidth="1"/>
    <col min="9" max="10" width="21.7109375" style="20" customWidth="1"/>
    <col min="11" max="11" width="19.28515625" style="19" customWidth="1"/>
    <col min="12" max="13" width="26.7109375" style="19" customWidth="1"/>
    <col min="14" max="14" width="21.42578125" style="19" customWidth="1"/>
    <col min="15" max="15" width="29.85546875" style="19" customWidth="1"/>
    <col min="16" max="16" width="20.5703125" style="19" customWidth="1"/>
    <col min="17" max="17" width="23" style="19" customWidth="1"/>
    <col min="18" max="18" width="21.28515625" style="19" customWidth="1"/>
    <col min="19" max="19" width="17.140625" style="19" customWidth="1"/>
    <col min="20" max="20" width="31" style="19" customWidth="1"/>
    <col min="21" max="21" width="25.5703125" style="19" customWidth="1"/>
    <col min="22" max="22" width="23.5703125" style="19" customWidth="1"/>
    <col min="23" max="23" width="37.28515625" style="19" customWidth="1"/>
    <col min="24" max="24" width="19.28515625" style="19" customWidth="1"/>
    <col min="25" max="16384" width="11.42578125" style="19"/>
  </cols>
  <sheetData>
    <row r="1" spans="1:24" s="8" customFormat="1" ht="42" customHeight="1" thickBot="1" x14ac:dyDescent="0.3">
      <c r="A1" s="1"/>
      <c r="B1" s="2"/>
      <c r="C1" s="3" t="s">
        <v>0</v>
      </c>
      <c r="D1" s="4"/>
      <c r="E1" s="4"/>
      <c r="F1" s="4"/>
      <c r="G1" s="4"/>
      <c r="H1" s="4"/>
      <c r="I1" s="4"/>
      <c r="J1" s="4"/>
      <c r="K1" s="4"/>
      <c r="L1" s="4"/>
      <c r="M1" s="4"/>
      <c r="N1" s="4"/>
      <c r="O1" s="4"/>
      <c r="P1" s="4"/>
      <c r="Q1" s="4"/>
      <c r="R1" s="4"/>
      <c r="S1" s="4"/>
      <c r="T1" s="4"/>
      <c r="U1" s="4"/>
      <c r="V1" s="5"/>
      <c r="W1" s="6" t="s">
        <v>1</v>
      </c>
      <c r="X1" s="7"/>
    </row>
    <row r="2" spans="1:24" s="8" customFormat="1" ht="42" customHeight="1" thickBot="1" x14ac:dyDescent="0.3">
      <c r="A2" s="9"/>
      <c r="B2" s="10"/>
      <c r="C2" s="11"/>
      <c r="D2" s="12"/>
      <c r="E2" s="12"/>
      <c r="F2" s="12"/>
      <c r="G2" s="12"/>
      <c r="H2" s="12"/>
      <c r="I2" s="12"/>
      <c r="J2" s="12"/>
      <c r="K2" s="12"/>
      <c r="L2" s="12"/>
      <c r="M2" s="12"/>
      <c r="N2" s="12"/>
      <c r="O2" s="12"/>
      <c r="P2" s="12"/>
      <c r="Q2" s="12"/>
      <c r="R2" s="12"/>
      <c r="S2" s="12"/>
      <c r="T2" s="12"/>
      <c r="U2" s="12"/>
      <c r="V2" s="13"/>
      <c r="W2" s="6" t="s">
        <v>2</v>
      </c>
      <c r="X2" s="7"/>
    </row>
    <row r="3" spans="1:24" s="8" customFormat="1" ht="42" customHeight="1" thickBot="1" x14ac:dyDescent="0.3">
      <c r="A3" s="14"/>
      <c r="B3" s="15"/>
      <c r="C3" s="16"/>
      <c r="D3" s="17"/>
      <c r="E3" s="17"/>
      <c r="F3" s="17"/>
      <c r="G3" s="17"/>
      <c r="H3" s="17"/>
      <c r="I3" s="17"/>
      <c r="J3" s="17"/>
      <c r="K3" s="17"/>
      <c r="L3" s="17"/>
      <c r="M3" s="17"/>
      <c r="N3" s="17"/>
      <c r="O3" s="17"/>
      <c r="P3" s="17"/>
      <c r="Q3" s="17"/>
      <c r="R3" s="17"/>
      <c r="S3" s="17"/>
      <c r="T3" s="17"/>
      <c r="U3" s="17"/>
      <c r="V3" s="18"/>
      <c r="W3" s="6" t="s">
        <v>3</v>
      </c>
      <c r="X3" s="7"/>
    </row>
    <row r="4" spans="1:24" ht="15" thickBot="1" x14ac:dyDescent="0.3"/>
    <row r="5" spans="1:24" ht="15" thickBot="1" x14ac:dyDescent="0.3">
      <c r="A5" s="21" t="s">
        <v>4</v>
      </c>
      <c r="B5" s="22"/>
      <c r="C5" s="22"/>
      <c r="D5" s="22"/>
      <c r="E5" s="22"/>
      <c r="F5" s="22"/>
      <c r="G5" s="22"/>
      <c r="H5" s="22"/>
      <c r="I5" s="22"/>
      <c r="J5" s="23"/>
    </row>
    <row r="6" spans="1:24" ht="24" customHeight="1" thickBot="1" x14ac:dyDescent="0.3">
      <c r="A6" s="24" t="s">
        <v>5</v>
      </c>
      <c r="B6" s="25" t="s">
        <v>6</v>
      </c>
      <c r="C6" s="26"/>
      <c r="D6" s="27"/>
      <c r="E6" s="20"/>
    </row>
    <row r="7" spans="1:24" ht="27" customHeight="1" thickBot="1" x14ac:dyDescent="0.3">
      <c r="A7" s="24" t="s">
        <v>7</v>
      </c>
      <c r="B7" s="25" t="s">
        <v>8</v>
      </c>
      <c r="C7" s="26"/>
      <c r="D7" s="27"/>
      <c r="E7" s="20"/>
      <c r="G7" s="28" t="s">
        <v>9</v>
      </c>
      <c r="H7" s="29" t="s">
        <v>10</v>
      </c>
      <c r="I7" s="30"/>
      <c r="J7" s="31"/>
    </row>
    <row r="8" spans="1:24" ht="81" customHeight="1" thickBot="1" x14ac:dyDescent="0.3">
      <c r="A8" s="32" t="s">
        <v>11</v>
      </c>
      <c r="B8" s="33" t="s">
        <v>12</v>
      </c>
      <c r="C8" s="34"/>
      <c r="D8" s="35"/>
      <c r="E8" s="20"/>
    </row>
    <row r="9" spans="1:24" ht="15" thickBot="1" x14ac:dyDescent="0.3"/>
    <row r="10" spans="1:24" ht="15" customHeight="1" thickBot="1" x14ac:dyDescent="0.3">
      <c r="A10" s="21" t="s">
        <v>13</v>
      </c>
      <c r="B10" s="22"/>
      <c r="C10" s="22"/>
      <c r="D10" s="22"/>
      <c r="E10" s="22"/>
      <c r="F10" s="22"/>
      <c r="G10" s="23"/>
      <c r="H10" s="21" t="s">
        <v>14</v>
      </c>
      <c r="I10" s="22"/>
      <c r="J10" s="22"/>
      <c r="K10" s="23"/>
      <c r="L10" s="21" t="s">
        <v>15</v>
      </c>
      <c r="M10" s="22"/>
      <c r="N10" s="23"/>
      <c r="O10" s="21" t="s">
        <v>16</v>
      </c>
      <c r="P10" s="22"/>
      <c r="Q10" s="22"/>
      <c r="R10" s="22"/>
      <c r="S10" s="23"/>
      <c r="T10" s="21" t="s">
        <v>17</v>
      </c>
      <c r="U10" s="22"/>
      <c r="V10" s="22"/>
      <c r="W10" s="22"/>
      <c r="X10" s="23"/>
    </row>
    <row r="11" spans="1:24" ht="44.45" customHeight="1" thickBot="1" x14ac:dyDescent="0.3">
      <c r="A11" s="36" t="s">
        <v>18</v>
      </c>
      <c r="B11" s="37" t="s">
        <v>19</v>
      </c>
      <c r="C11" s="36" t="s">
        <v>20</v>
      </c>
      <c r="D11" s="21" t="s">
        <v>21</v>
      </c>
      <c r="E11" s="22"/>
      <c r="F11" s="22"/>
      <c r="G11" s="36" t="s">
        <v>22</v>
      </c>
      <c r="H11" s="37" t="s">
        <v>23</v>
      </c>
      <c r="I11" s="37" t="s">
        <v>24</v>
      </c>
      <c r="J11" s="37" t="s">
        <v>25</v>
      </c>
      <c r="K11" s="37" t="s">
        <v>26</v>
      </c>
      <c r="L11" s="37" t="s">
        <v>24</v>
      </c>
      <c r="M11" s="37" t="s">
        <v>25</v>
      </c>
      <c r="N11" s="37" t="s">
        <v>27</v>
      </c>
      <c r="O11" s="37" t="s">
        <v>28</v>
      </c>
      <c r="P11" s="36" t="s">
        <v>29</v>
      </c>
      <c r="Q11" s="36" t="s">
        <v>30</v>
      </c>
      <c r="R11" s="36" t="s">
        <v>31</v>
      </c>
      <c r="S11" s="36" t="s">
        <v>32</v>
      </c>
      <c r="T11" s="36" t="s">
        <v>33</v>
      </c>
      <c r="U11" s="36" t="s">
        <v>34</v>
      </c>
      <c r="V11" s="36" t="s">
        <v>35</v>
      </c>
      <c r="W11" s="36" t="s">
        <v>36</v>
      </c>
      <c r="X11" s="36" t="s">
        <v>37</v>
      </c>
    </row>
    <row r="12" spans="1:24" ht="15" thickBot="1" x14ac:dyDescent="0.3">
      <c r="A12" s="38"/>
      <c r="B12" s="39"/>
      <c r="C12" s="38"/>
      <c r="D12" s="40" t="s">
        <v>38</v>
      </c>
      <c r="E12" s="40" t="s">
        <v>39</v>
      </c>
      <c r="F12" s="40" t="s">
        <v>40</v>
      </c>
      <c r="G12" s="38"/>
      <c r="H12" s="39"/>
      <c r="I12" s="39"/>
      <c r="J12" s="39"/>
      <c r="K12" s="39"/>
      <c r="L12" s="39"/>
      <c r="M12" s="39"/>
      <c r="N12" s="39"/>
      <c r="O12" s="39"/>
      <c r="P12" s="38"/>
      <c r="Q12" s="38"/>
      <c r="R12" s="38"/>
      <c r="S12" s="38"/>
      <c r="T12" s="38"/>
      <c r="U12" s="38"/>
      <c r="V12" s="38"/>
      <c r="W12" s="38"/>
      <c r="X12" s="38"/>
    </row>
    <row r="13" spans="1:24" s="47" customFormat="1" ht="61.5" customHeight="1" x14ac:dyDescent="0.25">
      <c r="A13" s="41" t="s">
        <v>41</v>
      </c>
      <c r="B13" s="42" t="s">
        <v>42</v>
      </c>
      <c r="C13" s="42" t="s">
        <v>43</v>
      </c>
      <c r="D13" s="43" t="s">
        <v>44</v>
      </c>
      <c r="E13" s="43" t="s">
        <v>45</v>
      </c>
      <c r="F13" s="43" t="s">
        <v>46</v>
      </c>
      <c r="G13" s="42" t="s">
        <v>47</v>
      </c>
      <c r="H13" s="43" t="s">
        <v>48</v>
      </c>
      <c r="I13" s="43" t="s">
        <v>49</v>
      </c>
      <c r="J13" s="43" t="s">
        <v>50</v>
      </c>
      <c r="K13" s="43" t="str">
        <f>IFERROR(VLOOKUP(I13,[1]DATOS!$L$2:$Q$6,MATCH(J13,[1]DATOS!$M$7:$Q$7,0)+1,0),"")</f>
        <v>Alta</v>
      </c>
      <c r="L13" s="43" t="s">
        <v>49</v>
      </c>
      <c r="M13" s="43" t="s">
        <v>51</v>
      </c>
      <c r="N13" s="43" t="str">
        <f>IFERROR(VLOOKUP(L13,[1]DATOS!$L$2:$Q$6,MATCH(M13,[1]DATOS!$M$7:$Q$7,0)+1,0),"")</f>
        <v>Moderada</v>
      </c>
      <c r="O13" s="43" t="s">
        <v>52</v>
      </c>
      <c r="P13" s="43" t="s">
        <v>53</v>
      </c>
      <c r="Q13" s="42" t="s">
        <v>54</v>
      </c>
      <c r="R13" s="43" t="str">
        <f>IFERROR(INDEX([1]DATOS!$T$3:$T$6,MATCH(CD!N13,[1]DATOS!$S$3:$S$6,0)),"")</f>
        <v>Trimestral</v>
      </c>
      <c r="S13" s="44" t="s">
        <v>55</v>
      </c>
      <c r="T13" s="45" t="s">
        <v>56</v>
      </c>
      <c r="U13" s="45" t="s">
        <v>57</v>
      </c>
      <c r="V13" s="45" t="s">
        <v>58</v>
      </c>
      <c r="W13" s="45" t="s">
        <v>59</v>
      </c>
      <c r="X13" s="46" t="s">
        <v>60</v>
      </c>
    </row>
    <row r="14" spans="1:24" s="47" customFormat="1" ht="59.25" customHeight="1" x14ac:dyDescent="0.25">
      <c r="A14" s="48"/>
      <c r="B14" s="49"/>
      <c r="C14" s="49"/>
      <c r="D14" s="50" t="s">
        <v>61</v>
      </c>
      <c r="E14" s="50" t="s">
        <v>62</v>
      </c>
      <c r="F14" s="50" t="s">
        <v>63</v>
      </c>
      <c r="G14" s="49"/>
      <c r="H14" s="50" t="s">
        <v>48</v>
      </c>
      <c r="I14" s="50" t="s">
        <v>49</v>
      </c>
      <c r="J14" s="50" t="s">
        <v>50</v>
      </c>
      <c r="K14" s="50" t="str">
        <f>IFERROR(VLOOKUP(I14,[1]DATOS!$L$2:$Q$6,MATCH(J14,[1]DATOS!$M$7:$Q$7,0)+1,0),"")</f>
        <v>Alta</v>
      </c>
      <c r="L14" s="50" t="s">
        <v>49</v>
      </c>
      <c r="M14" s="50" t="s">
        <v>51</v>
      </c>
      <c r="N14" s="50" t="str">
        <f>IFERROR(VLOOKUP(L14,[1]DATOS!$L$2:$Q$6,MATCH(M14,[1]DATOS!$M$7:$Q$7,0)+1,0),"")</f>
        <v>Moderada</v>
      </c>
      <c r="O14" s="50" t="s">
        <v>64</v>
      </c>
      <c r="P14" s="50" t="s">
        <v>65</v>
      </c>
      <c r="Q14" s="49"/>
      <c r="R14" s="50" t="str">
        <f>IFERROR(INDEX([1]DATOS!$T$3:$T$6,MATCH(CD!N14,[1]DATOS!$S$3:$S$6,0)),"")</f>
        <v>Trimestral</v>
      </c>
      <c r="S14" s="51" t="s">
        <v>66</v>
      </c>
      <c r="T14" s="52" t="s">
        <v>67</v>
      </c>
      <c r="U14" s="52" t="s">
        <v>57</v>
      </c>
      <c r="V14" s="52" t="s">
        <v>58</v>
      </c>
      <c r="W14" s="52" t="s">
        <v>68</v>
      </c>
      <c r="X14" s="53" t="s">
        <v>60</v>
      </c>
    </row>
    <row r="15" spans="1:24" s="47" customFormat="1" ht="62.25" customHeight="1" x14ac:dyDescent="0.25">
      <c r="A15" s="48"/>
      <c r="B15" s="49"/>
      <c r="C15" s="49"/>
      <c r="D15" s="50" t="s">
        <v>44</v>
      </c>
      <c r="E15" s="50" t="s">
        <v>62</v>
      </c>
      <c r="F15" s="50" t="s">
        <v>69</v>
      </c>
      <c r="G15" s="49"/>
      <c r="H15" s="50" t="s">
        <v>48</v>
      </c>
      <c r="I15" s="50" t="s">
        <v>49</v>
      </c>
      <c r="J15" s="50" t="s">
        <v>50</v>
      </c>
      <c r="K15" s="50" t="str">
        <f>IFERROR(VLOOKUP(I15,[1]DATOS!$L$2:$Q$6,MATCH(J15,[1]DATOS!$M$7:$Q$7,0)+1,0),"")</f>
        <v>Alta</v>
      </c>
      <c r="L15" s="50" t="s">
        <v>49</v>
      </c>
      <c r="M15" s="50" t="s">
        <v>51</v>
      </c>
      <c r="N15" s="50" t="str">
        <f>IFERROR(VLOOKUP(L15,[1]DATOS!$L$2:$Q$6,MATCH(M15,[1]DATOS!$M$7:$Q$7,0)+1,0),"")</f>
        <v>Moderada</v>
      </c>
      <c r="O15" s="50" t="s">
        <v>70</v>
      </c>
      <c r="P15" s="50" t="s">
        <v>53</v>
      </c>
      <c r="Q15" s="49"/>
      <c r="R15" s="50" t="str">
        <f>IFERROR(INDEX([1]DATOS!$T$3:$T$6,MATCH(CD!N15,[1]DATOS!$S$3:$S$6,0)),"")</f>
        <v>Trimestral</v>
      </c>
      <c r="S15" s="51" t="str">
        <f>IFERROR(INDEX('[1]Evaluación de riesgos'!$P$7:$P$30,MATCH(CD!O15,'[1]Evaluación de riesgos'!$B$7:$B$30,0)),"")</f>
        <v>Débil</v>
      </c>
      <c r="T15" s="52" t="s">
        <v>71</v>
      </c>
      <c r="U15" s="52" t="s">
        <v>57</v>
      </c>
      <c r="V15" s="52" t="s">
        <v>58</v>
      </c>
      <c r="W15" s="52" t="s">
        <v>72</v>
      </c>
      <c r="X15" s="53" t="s">
        <v>60</v>
      </c>
    </row>
    <row r="16" spans="1:24" s="47" customFormat="1" ht="56.25" customHeight="1" thickBot="1" x14ac:dyDescent="0.3">
      <c r="A16" s="54"/>
      <c r="B16" s="55"/>
      <c r="C16" s="55"/>
      <c r="D16" s="56" t="s">
        <v>44</v>
      </c>
      <c r="E16" s="56" t="s">
        <v>45</v>
      </c>
      <c r="F16" s="56" t="s">
        <v>73</v>
      </c>
      <c r="G16" s="55"/>
      <c r="H16" s="56" t="s">
        <v>48</v>
      </c>
      <c r="I16" s="56" t="s">
        <v>49</v>
      </c>
      <c r="J16" s="56" t="s">
        <v>50</v>
      </c>
      <c r="K16" s="56" t="str">
        <f>IFERROR(VLOOKUP(I16,[1]DATOS!$L$2:$Q$6,MATCH(J16,[1]DATOS!$M$7:$Q$7,0)+1,0),"")</f>
        <v>Alta</v>
      </c>
      <c r="L16" s="56" t="s">
        <v>49</v>
      </c>
      <c r="M16" s="56" t="s">
        <v>51</v>
      </c>
      <c r="N16" s="56" t="str">
        <f>IFERROR(VLOOKUP(L16,[1]DATOS!$L$2:$Q$6,MATCH(M16,[1]DATOS!$M$7:$Q$7,0)+1,0),"")</f>
        <v>Moderada</v>
      </c>
      <c r="O16" s="56" t="s">
        <v>74</v>
      </c>
      <c r="P16" s="56" t="s">
        <v>53</v>
      </c>
      <c r="Q16" s="55"/>
      <c r="R16" s="56" t="str">
        <f>IFERROR(INDEX([1]DATOS!$T$3:$T$6,MATCH(CD!N16,[1]DATOS!$S$3:$S$6,0)),"")</f>
        <v>Trimestral</v>
      </c>
      <c r="S16" s="57" t="str">
        <f>IFERROR(INDEX('[1]Evaluación de riesgos'!$P$7:$P$30,MATCH(CD!O16,'[1]Evaluación de riesgos'!$B$7:$B$30,0)),"")</f>
        <v>Moderado</v>
      </c>
      <c r="T16" s="58" t="s">
        <v>75</v>
      </c>
      <c r="U16" s="58" t="s">
        <v>57</v>
      </c>
      <c r="V16" s="58" t="s">
        <v>58</v>
      </c>
      <c r="W16" s="58" t="s">
        <v>76</v>
      </c>
      <c r="X16" s="59" t="s">
        <v>60</v>
      </c>
    </row>
    <row r="17" spans="1:24" ht="18" x14ac:dyDescent="0.25">
      <c r="A17" s="60"/>
      <c r="B17" s="60"/>
      <c r="C17" s="60"/>
      <c r="D17" s="60"/>
      <c r="E17" s="60"/>
      <c r="F17" s="60"/>
      <c r="G17" s="60"/>
      <c r="H17" s="60"/>
      <c r="I17" s="60"/>
      <c r="J17" s="60"/>
      <c r="K17" s="60" t="str">
        <f>IFERROR(VLOOKUP(I17,[1]DATOS!$L$2:$Q$6,MATCH(J17,[1]DATOS!$M$7:$Q$7,0)+1,0),"")</f>
        <v/>
      </c>
      <c r="L17" s="60"/>
      <c r="M17" s="60"/>
      <c r="N17" s="60" t="str">
        <f>IFERROR(VLOOKUP(L17,[1]DATOS!$L$2:$Q$6,MATCH(M17,[1]DATOS!$M$7:$Q$7,0)+1,0),"")</f>
        <v/>
      </c>
      <c r="O17" s="60"/>
      <c r="P17" s="60"/>
      <c r="Q17" s="60"/>
      <c r="R17" s="60" t="str">
        <f>IFERROR(INDEX([1]DATOS!$T$3:$T$6,MATCH(CD!N17,[1]DATOS!$S$3:$S$6,0)),"")</f>
        <v/>
      </c>
      <c r="S17" s="61" t="str">
        <f>IFERROR(INDEX('[1]Evaluación de riesgos'!$P$9:$P$28,MATCH(CD!O17,'[1]Evaluación de riesgos'!$B$9:$B$28,0)),"")</f>
        <v/>
      </c>
      <c r="T17" s="62"/>
      <c r="U17" s="62"/>
      <c r="V17" s="63"/>
      <c r="W17" s="63"/>
      <c r="X17" s="63"/>
    </row>
    <row r="18" spans="1:24" ht="18" x14ac:dyDescent="0.25">
      <c r="A18" s="50"/>
      <c r="B18" s="50"/>
      <c r="C18" s="50"/>
      <c r="D18" s="50"/>
      <c r="E18" s="50"/>
      <c r="F18" s="50"/>
      <c r="G18" s="50"/>
      <c r="H18" s="50"/>
      <c r="I18" s="50"/>
      <c r="J18" s="50"/>
      <c r="K18" s="50" t="str">
        <f>IFERROR(VLOOKUP(I18,[1]DATOS!$L$2:$Q$6,MATCH(J18,[1]DATOS!$M$7:$Q$7,0)+1,0),"")</f>
        <v/>
      </c>
      <c r="L18" s="50"/>
      <c r="M18" s="50"/>
      <c r="N18" s="50" t="str">
        <f>IFERROR(VLOOKUP(L18,[1]DATOS!$L$2:$Q$6,MATCH(M18,[1]DATOS!$M$7:$Q$7,0)+1,0),"")</f>
        <v/>
      </c>
      <c r="O18" s="50"/>
      <c r="P18" s="50"/>
      <c r="Q18" s="50"/>
      <c r="R18" s="50" t="str">
        <f>IFERROR(INDEX([1]DATOS!$T$3:$T$6,MATCH(CD!N18,[1]DATOS!$S$3:$S$6,0)),"")</f>
        <v/>
      </c>
      <c r="S18" s="51" t="str">
        <f>IFERROR(INDEX('[1]Evaluación de riesgos'!$P$9:$P$28,MATCH(CD!O18,'[1]Evaluación de riesgos'!$B$9:$B$28,0)),"")</f>
        <v/>
      </c>
      <c r="T18" s="52"/>
      <c r="U18" s="52"/>
      <c r="V18" s="64"/>
      <c r="W18" s="64"/>
      <c r="X18" s="64"/>
    </row>
    <row r="19" spans="1:24" ht="18" x14ac:dyDescent="0.25">
      <c r="A19" s="50"/>
      <c r="B19" s="50"/>
      <c r="C19" s="50"/>
      <c r="D19" s="50"/>
      <c r="E19" s="50"/>
      <c r="F19" s="50"/>
      <c r="G19" s="50"/>
      <c r="H19" s="50"/>
      <c r="I19" s="50"/>
      <c r="J19" s="50"/>
      <c r="K19" s="50" t="str">
        <f>IFERROR(VLOOKUP(I19,[1]DATOS!$L$2:$Q$6,MATCH(J19,[1]DATOS!$M$7:$Q$7,0)+1,0),"")</f>
        <v/>
      </c>
      <c r="L19" s="50"/>
      <c r="M19" s="50"/>
      <c r="N19" s="50" t="str">
        <f>IFERROR(VLOOKUP(L19,[1]DATOS!$L$2:$Q$6,MATCH(M19,[1]DATOS!$M$7:$Q$7,0)+1,0),"")</f>
        <v/>
      </c>
      <c r="O19" s="50"/>
      <c r="P19" s="50"/>
      <c r="Q19" s="50"/>
      <c r="R19" s="50" t="str">
        <f>IFERROR(INDEX([1]DATOS!$T$3:$T$6,MATCH(CD!N19,[1]DATOS!$S$3:$S$6,0)),"")</f>
        <v/>
      </c>
      <c r="S19" s="51" t="str">
        <f>IFERROR(INDEX('[1]Evaluación de riesgos'!$P$9:$P$28,MATCH(CD!O19,'[1]Evaluación de riesgos'!$B$9:$B$28,0)),"")</f>
        <v/>
      </c>
      <c r="T19" s="52"/>
      <c r="U19" s="52"/>
      <c r="V19" s="64"/>
      <c r="W19" s="64"/>
      <c r="X19" s="64"/>
    </row>
    <row r="20" spans="1:24" ht="18" x14ac:dyDescent="0.25">
      <c r="A20" s="50"/>
      <c r="B20" s="50"/>
      <c r="C20" s="50"/>
      <c r="D20" s="50"/>
      <c r="E20" s="50"/>
      <c r="F20" s="50"/>
      <c r="G20" s="50"/>
      <c r="H20" s="50"/>
      <c r="I20" s="50"/>
      <c r="J20" s="50"/>
      <c r="K20" s="50" t="str">
        <f>IFERROR(VLOOKUP(I20,[1]DATOS!$L$2:$Q$6,MATCH(J20,[1]DATOS!$M$7:$Q$7,0)+1,0),"")</f>
        <v/>
      </c>
      <c r="L20" s="50"/>
      <c r="M20" s="50"/>
      <c r="N20" s="50" t="str">
        <f>IFERROR(VLOOKUP(L20,[1]DATOS!$L$2:$Q$6,MATCH(M20,[1]DATOS!$M$7:$Q$7,0)+1,0),"")</f>
        <v/>
      </c>
      <c r="O20" s="50"/>
      <c r="P20" s="50"/>
      <c r="Q20" s="50"/>
      <c r="R20" s="50" t="str">
        <f>IFERROR(INDEX([1]DATOS!$T$3:$T$6,MATCH(CD!N20,[1]DATOS!$S$3:$S$6,0)),"")</f>
        <v/>
      </c>
      <c r="S20" s="51" t="str">
        <f>IFERROR(INDEX('[1]Evaluación de riesgos'!$P$9:$P$28,MATCH(CD!O20,'[1]Evaluación de riesgos'!$B$9:$B$28,0)),"")</f>
        <v/>
      </c>
      <c r="T20" s="52"/>
      <c r="U20" s="52"/>
      <c r="V20" s="64"/>
      <c r="W20" s="64"/>
      <c r="X20" s="64"/>
    </row>
    <row r="21" spans="1:24" ht="18" x14ac:dyDescent="0.25">
      <c r="A21" s="50"/>
      <c r="B21" s="50"/>
      <c r="C21" s="50"/>
      <c r="D21" s="50"/>
      <c r="E21" s="50"/>
      <c r="F21" s="50"/>
      <c r="G21" s="50"/>
      <c r="H21" s="50"/>
      <c r="I21" s="50"/>
      <c r="J21" s="50"/>
      <c r="K21" s="50" t="str">
        <f>IFERROR(VLOOKUP(I21,[1]DATOS!$L$2:$Q$6,MATCH(J21,[1]DATOS!$M$7:$Q$7,0)+1,0),"")</f>
        <v/>
      </c>
      <c r="L21" s="50"/>
      <c r="M21" s="50"/>
      <c r="N21" s="50" t="str">
        <f>IFERROR(VLOOKUP(L21,[1]DATOS!$L$2:$Q$6,MATCH(M21,[1]DATOS!$M$7:$Q$7,0)+1,0),"")</f>
        <v/>
      </c>
      <c r="O21" s="50"/>
      <c r="P21" s="50"/>
      <c r="Q21" s="50"/>
      <c r="R21" s="50" t="str">
        <f>IFERROR(INDEX([1]DATOS!$T$3:$T$6,MATCH(CD!N21,[1]DATOS!$S$3:$S$6,0)),"")</f>
        <v/>
      </c>
      <c r="S21" s="51" t="str">
        <f>IFERROR(INDEX('[1]Evaluación de riesgos'!$P$9:$P$28,MATCH(CD!O21,'[1]Evaluación de riesgos'!$B$9:$B$28,0)),"")</f>
        <v/>
      </c>
      <c r="T21" s="52"/>
      <c r="U21" s="52"/>
      <c r="V21" s="64"/>
      <c r="W21" s="64"/>
      <c r="X21" s="64"/>
    </row>
    <row r="22" spans="1:24" ht="18" x14ac:dyDescent="0.25">
      <c r="A22" s="50"/>
      <c r="B22" s="50"/>
      <c r="C22" s="50"/>
      <c r="D22" s="50"/>
      <c r="E22" s="50"/>
      <c r="F22" s="50"/>
      <c r="G22" s="50"/>
      <c r="H22" s="50"/>
      <c r="I22" s="50"/>
      <c r="J22" s="50"/>
      <c r="K22" s="50" t="str">
        <f>IFERROR(VLOOKUP(I22,[1]DATOS!$L$2:$Q$6,MATCH(J22,[1]DATOS!$M$7:$Q$7,0)+1,0),"")</f>
        <v/>
      </c>
      <c r="L22" s="50"/>
      <c r="M22" s="50"/>
      <c r="N22" s="50" t="str">
        <f>IFERROR(VLOOKUP(L22,[1]DATOS!$L$2:$Q$6,MATCH(M22,[1]DATOS!$M$7:$Q$7,0)+1,0),"")</f>
        <v/>
      </c>
      <c r="O22" s="50"/>
      <c r="P22" s="50"/>
      <c r="Q22" s="50"/>
      <c r="R22" s="50" t="str">
        <f>IFERROR(INDEX([1]DATOS!$T$3:$T$6,MATCH(CD!N22,[1]DATOS!$S$3:$S$6,0)),"")</f>
        <v/>
      </c>
      <c r="S22" s="51" t="str">
        <f>IFERROR(INDEX('[1]Evaluación de riesgos'!$P$9:$P$28,MATCH(CD!O22,'[1]Evaluación de riesgos'!$B$9:$B$28,0)),"")</f>
        <v/>
      </c>
      <c r="T22" s="52"/>
      <c r="U22" s="52"/>
      <c r="V22" s="64"/>
      <c r="W22" s="64"/>
      <c r="X22" s="64"/>
    </row>
    <row r="23" spans="1:24" ht="18" x14ac:dyDescent="0.25">
      <c r="A23" s="50"/>
      <c r="B23" s="50"/>
      <c r="C23" s="50"/>
      <c r="D23" s="50"/>
      <c r="E23" s="50"/>
      <c r="F23" s="50"/>
      <c r="G23" s="50"/>
      <c r="H23" s="50"/>
      <c r="I23" s="50"/>
      <c r="J23" s="50"/>
      <c r="K23" s="50" t="str">
        <f>IFERROR(VLOOKUP(I23,[1]DATOS!$L$2:$Q$6,MATCH(J23,[1]DATOS!$M$7:$Q$7,0)+1,0),"")</f>
        <v/>
      </c>
      <c r="L23" s="50"/>
      <c r="M23" s="50"/>
      <c r="N23" s="50" t="str">
        <f>IFERROR(VLOOKUP(L23,[1]DATOS!$L$2:$Q$6,MATCH(M23,[1]DATOS!$M$7:$Q$7,0)+1,0),"")</f>
        <v/>
      </c>
      <c r="O23" s="50"/>
      <c r="P23" s="50"/>
      <c r="Q23" s="50"/>
      <c r="R23" s="50" t="str">
        <f>IFERROR(INDEX([1]DATOS!$T$3:$T$6,MATCH(CD!N23,[1]DATOS!$S$3:$S$6,0)),"")</f>
        <v/>
      </c>
      <c r="S23" s="51" t="str">
        <f>IFERROR(INDEX('[1]Evaluación de riesgos'!$P$9:$P$28,MATCH(CD!O23,'[1]Evaluación de riesgos'!$B$9:$B$28,0)),"")</f>
        <v/>
      </c>
      <c r="T23" s="52"/>
      <c r="U23" s="52"/>
      <c r="V23" s="64"/>
      <c r="W23" s="64"/>
      <c r="X23" s="64"/>
    </row>
    <row r="24" spans="1:24" ht="18" x14ac:dyDescent="0.25">
      <c r="A24" s="50"/>
      <c r="B24" s="50"/>
      <c r="C24" s="50"/>
      <c r="D24" s="50"/>
      <c r="E24" s="50"/>
      <c r="F24" s="50"/>
      <c r="G24" s="50"/>
      <c r="H24" s="50"/>
      <c r="I24" s="50"/>
      <c r="J24" s="50"/>
      <c r="K24" s="50" t="str">
        <f>IFERROR(VLOOKUP(I24,[1]DATOS!$L$2:$Q$6,MATCH(J24,[1]DATOS!$M$7:$Q$7,0)+1,0),"")</f>
        <v/>
      </c>
      <c r="L24" s="50"/>
      <c r="M24" s="50"/>
      <c r="N24" s="50" t="str">
        <f>IFERROR(VLOOKUP(L24,[1]DATOS!$L$2:$Q$6,MATCH(M24,[1]DATOS!$M$7:$Q$7,0)+1,0),"")</f>
        <v/>
      </c>
      <c r="O24" s="50"/>
      <c r="P24" s="50"/>
      <c r="Q24" s="50"/>
      <c r="R24" s="50" t="str">
        <f>IFERROR(INDEX([1]DATOS!$T$3:$T$6,MATCH(CD!N24,[1]DATOS!$S$3:$S$6,0)),"")</f>
        <v/>
      </c>
      <c r="S24" s="51" t="str">
        <f>IFERROR(INDEX('[1]Evaluación de riesgos'!$P$9:$P$28,MATCH(CD!O24,'[1]Evaluación de riesgos'!$B$9:$B$28,0)),"")</f>
        <v/>
      </c>
      <c r="T24" s="52"/>
      <c r="U24" s="52"/>
      <c r="V24" s="64"/>
      <c r="W24" s="64"/>
      <c r="X24" s="64"/>
    </row>
    <row r="25" spans="1:24" ht="18" x14ac:dyDescent="0.25">
      <c r="A25" s="50"/>
      <c r="B25" s="50"/>
      <c r="C25" s="50"/>
      <c r="D25" s="50"/>
      <c r="E25" s="50"/>
      <c r="F25" s="50"/>
      <c r="G25" s="50"/>
      <c r="H25" s="50"/>
      <c r="I25" s="50"/>
      <c r="J25" s="50"/>
      <c r="K25" s="50" t="str">
        <f>IFERROR(VLOOKUP(I25,[1]DATOS!$L$2:$Q$6,MATCH(J25,[1]DATOS!$M$7:$Q$7,0)+1,0),"")</f>
        <v/>
      </c>
      <c r="L25" s="50"/>
      <c r="M25" s="50"/>
      <c r="N25" s="50" t="str">
        <f>IFERROR(VLOOKUP(L25,[1]DATOS!$L$2:$Q$6,MATCH(M25,[1]DATOS!$M$7:$Q$7,0)+1,0),"")</f>
        <v/>
      </c>
      <c r="O25" s="50"/>
      <c r="P25" s="50"/>
      <c r="Q25" s="50"/>
      <c r="R25" s="50" t="str">
        <f>IFERROR(INDEX([1]DATOS!$T$3:$T$6,MATCH(CD!N25,[1]DATOS!$S$3:$S$6,0)),"")</f>
        <v/>
      </c>
      <c r="S25" s="51" t="str">
        <f>IFERROR(INDEX('[1]Evaluación de riesgos'!$P$9:$P$28,MATCH(CD!O25,'[1]Evaluación de riesgos'!$B$9:$B$28,0)),"")</f>
        <v/>
      </c>
      <c r="T25" s="52"/>
      <c r="U25" s="52"/>
      <c r="V25" s="64"/>
      <c r="W25" s="64"/>
      <c r="X25" s="64"/>
    </row>
    <row r="26" spans="1:24" ht="18" x14ac:dyDescent="0.25">
      <c r="A26" s="50"/>
      <c r="B26" s="50"/>
      <c r="C26" s="50"/>
      <c r="D26" s="50"/>
      <c r="E26" s="50"/>
      <c r="F26" s="50"/>
      <c r="G26" s="50"/>
      <c r="H26" s="50"/>
      <c r="I26" s="50"/>
      <c r="J26" s="50"/>
      <c r="K26" s="50" t="str">
        <f>IFERROR(VLOOKUP(I26,[1]DATOS!$L$2:$Q$6,MATCH(J26,[1]DATOS!$M$7:$Q$7,0)+1,0),"")</f>
        <v/>
      </c>
      <c r="L26" s="50"/>
      <c r="M26" s="50"/>
      <c r="N26" s="50" t="str">
        <f>IFERROR(VLOOKUP(L26,[1]DATOS!$L$2:$Q$6,MATCH(M26,[1]DATOS!$M$7:$Q$7,0)+1,0),"")</f>
        <v/>
      </c>
      <c r="O26" s="50"/>
      <c r="P26" s="50"/>
      <c r="Q26" s="50"/>
      <c r="R26" s="50" t="str">
        <f>IFERROR(INDEX([1]DATOS!$T$3:$T$6,MATCH(CD!N26,[1]DATOS!$S$3:$S$6,0)),"")</f>
        <v/>
      </c>
      <c r="S26" s="51" t="str">
        <f>IFERROR(INDEX('[1]Evaluación de riesgos'!$P$9:$P$28,MATCH(CD!O26,'[1]Evaluación de riesgos'!$B$9:$B$28,0)),"")</f>
        <v/>
      </c>
      <c r="T26" s="52"/>
      <c r="U26" s="52"/>
      <c r="V26" s="64"/>
      <c r="W26" s="64"/>
      <c r="X26" s="64"/>
    </row>
    <row r="27" spans="1:24" ht="18" x14ac:dyDescent="0.25">
      <c r="A27" s="50"/>
      <c r="B27" s="50"/>
      <c r="C27" s="50"/>
      <c r="D27" s="50"/>
      <c r="E27" s="50"/>
      <c r="F27" s="50"/>
      <c r="G27" s="50"/>
      <c r="H27" s="50"/>
      <c r="I27" s="50"/>
      <c r="J27" s="50"/>
      <c r="K27" s="50" t="str">
        <f>IFERROR(VLOOKUP(I27,[1]DATOS!$L$2:$Q$6,MATCH(J27,[1]DATOS!$M$7:$Q$7,0)+1,0),"")</f>
        <v/>
      </c>
      <c r="L27" s="50"/>
      <c r="M27" s="50"/>
      <c r="N27" s="50" t="str">
        <f>IFERROR(VLOOKUP(L27,[1]DATOS!$L$2:$Q$6,MATCH(M27,[1]DATOS!$M$7:$Q$7,0)+1,0),"")</f>
        <v/>
      </c>
      <c r="O27" s="50"/>
      <c r="P27" s="50"/>
      <c r="Q27" s="50"/>
      <c r="R27" s="50" t="str">
        <f>IFERROR(INDEX([1]DATOS!$T$3:$T$6,MATCH(CD!N27,[1]DATOS!$S$3:$S$6,0)),"")</f>
        <v/>
      </c>
      <c r="S27" s="51" t="str">
        <f>IFERROR(INDEX('[1]Evaluación de riesgos'!$P$9:$P$28,MATCH(CD!O27,'[1]Evaluación de riesgos'!$B$9:$B$28,0)),"")</f>
        <v/>
      </c>
      <c r="T27" s="52"/>
      <c r="U27" s="52"/>
      <c r="V27" s="64"/>
      <c r="W27" s="64"/>
      <c r="X27" s="64"/>
    </row>
    <row r="28" spans="1:24" ht="18" x14ac:dyDescent="0.25">
      <c r="A28" s="50"/>
      <c r="B28" s="50"/>
      <c r="C28" s="50"/>
      <c r="D28" s="50"/>
      <c r="E28" s="50"/>
      <c r="F28" s="50"/>
      <c r="G28" s="50"/>
      <c r="H28" s="50"/>
      <c r="I28" s="50"/>
      <c r="J28" s="50"/>
      <c r="K28" s="50" t="str">
        <f>IFERROR(VLOOKUP(I28,[1]DATOS!$L$2:$Q$6,MATCH(J28,[1]DATOS!$M$7:$Q$7,0)+1,0),"")</f>
        <v/>
      </c>
      <c r="L28" s="50"/>
      <c r="M28" s="50"/>
      <c r="N28" s="50" t="str">
        <f>IFERROR(VLOOKUP(L28,[1]DATOS!$L$2:$Q$6,MATCH(M28,[1]DATOS!$M$7:$Q$7,0)+1,0),"")</f>
        <v/>
      </c>
      <c r="O28" s="50"/>
      <c r="P28" s="50"/>
      <c r="Q28" s="50"/>
      <c r="R28" s="50" t="str">
        <f>IFERROR(INDEX([1]DATOS!$T$3:$T$6,MATCH(CD!N28,[1]DATOS!$S$3:$S$6,0)),"")</f>
        <v/>
      </c>
      <c r="S28" s="51" t="str">
        <f>IFERROR(INDEX('[1]Evaluación de riesgos'!$P$9:$P$28,MATCH(CD!O28,'[1]Evaluación de riesgos'!$B$9:$B$28,0)),"")</f>
        <v/>
      </c>
      <c r="T28" s="52"/>
      <c r="U28" s="52"/>
      <c r="V28" s="64"/>
      <c r="W28" s="64"/>
      <c r="X28" s="64"/>
    </row>
    <row r="29" spans="1:24" ht="18" x14ac:dyDescent="0.25">
      <c r="A29" s="50"/>
      <c r="B29" s="50"/>
      <c r="C29" s="50"/>
      <c r="D29" s="50"/>
      <c r="E29" s="50"/>
      <c r="F29" s="50"/>
      <c r="G29" s="50"/>
      <c r="H29" s="50"/>
      <c r="I29" s="50"/>
      <c r="J29" s="50"/>
      <c r="K29" s="50" t="str">
        <f>IFERROR(VLOOKUP(I29,[1]DATOS!$L$2:$Q$6,MATCH(J29,[1]DATOS!$M$7:$Q$7,0)+1,0),"")</f>
        <v/>
      </c>
      <c r="L29" s="50"/>
      <c r="M29" s="50"/>
      <c r="N29" s="50" t="str">
        <f>IFERROR(VLOOKUP(L29,[1]DATOS!$L$2:$Q$6,MATCH(M29,[1]DATOS!$M$7:$Q$7,0)+1,0),"")</f>
        <v/>
      </c>
      <c r="O29" s="50"/>
      <c r="P29" s="50"/>
      <c r="Q29" s="50"/>
      <c r="R29" s="50" t="str">
        <f>IFERROR(INDEX([1]DATOS!$T$3:$T$6,MATCH(CD!N29,[1]DATOS!$S$3:$S$6,0)),"")</f>
        <v/>
      </c>
      <c r="S29" s="51" t="str">
        <f>IFERROR(INDEX('[1]Evaluación de riesgos'!$P$9:$P$28,MATCH(CD!O29,'[1]Evaluación de riesgos'!$B$9:$B$28,0)),"")</f>
        <v/>
      </c>
      <c r="T29" s="52"/>
      <c r="U29" s="52"/>
      <c r="V29" s="64"/>
      <c r="W29" s="64"/>
      <c r="X29" s="64"/>
    </row>
    <row r="30" spans="1:24" ht="18" x14ac:dyDescent="0.25">
      <c r="A30" s="50"/>
      <c r="B30" s="50"/>
      <c r="C30" s="50"/>
      <c r="D30" s="50"/>
      <c r="E30" s="50"/>
      <c r="F30" s="50"/>
      <c r="G30" s="50"/>
      <c r="H30" s="50"/>
      <c r="I30" s="50"/>
      <c r="J30" s="50"/>
      <c r="K30" s="50" t="str">
        <f>IFERROR(VLOOKUP(I30,[1]DATOS!$L$2:$Q$6,MATCH(J30,[1]DATOS!$M$7:$Q$7,0)+1,0),"")</f>
        <v/>
      </c>
      <c r="L30" s="50"/>
      <c r="M30" s="50"/>
      <c r="N30" s="50" t="str">
        <f>IFERROR(VLOOKUP(L30,[1]DATOS!$L$2:$Q$6,MATCH(M30,[1]DATOS!$M$7:$Q$7,0)+1,0),"")</f>
        <v/>
      </c>
      <c r="O30" s="50"/>
      <c r="P30" s="50"/>
      <c r="Q30" s="50"/>
      <c r="R30" s="50" t="str">
        <f>IFERROR(INDEX([1]DATOS!$T$3:$T$6,MATCH(CD!N30,[1]DATOS!$S$3:$S$6,0)),"")</f>
        <v/>
      </c>
      <c r="S30" s="51" t="str">
        <f>IFERROR(INDEX('[1]Evaluación de riesgos'!$P$9:$P$28,MATCH(CD!O30,'[1]Evaluación de riesgos'!$B$9:$B$28,0)),"")</f>
        <v/>
      </c>
      <c r="T30" s="52"/>
      <c r="U30" s="52"/>
      <c r="V30" s="64"/>
      <c r="W30" s="64"/>
      <c r="X30" s="64"/>
    </row>
    <row r="31" spans="1:24" ht="18" x14ac:dyDescent="0.25">
      <c r="A31" s="50"/>
      <c r="B31" s="50"/>
      <c r="C31" s="50"/>
      <c r="D31" s="50"/>
      <c r="E31" s="50"/>
      <c r="F31" s="50"/>
      <c r="G31" s="50"/>
      <c r="H31" s="50"/>
      <c r="I31" s="50"/>
      <c r="J31" s="50"/>
      <c r="K31" s="50" t="str">
        <f>IFERROR(VLOOKUP(I31,[1]DATOS!$L$2:$Q$6,MATCH(J31,[1]DATOS!$M$7:$Q$7,0)+1,0),"")</f>
        <v/>
      </c>
      <c r="L31" s="50"/>
      <c r="M31" s="50"/>
      <c r="N31" s="50" t="str">
        <f>IFERROR(VLOOKUP(L31,[1]DATOS!$L$2:$Q$6,MATCH(M31,[1]DATOS!$M$7:$Q$7,0)+1,0),"")</f>
        <v/>
      </c>
      <c r="O31" s="50"/>
      <c r="P31" s="50"/>
      <c r="Q31" s="50"/>
      <c r="R31" s="50" t="str">
        <f>IFERROR(INDEX([1]DATOS!$T$3:$T$6,MATCH(CD!N31,[1]DATOS!$S$3:$S$6,0)),"")</f>
        <v/>
      </c>
      <c r="S31" s="51" t="str">
        <f>IFERROR(INDEX('[1]Evaluación de riesgos'!$P$9:$P$28,MATCH(CD!O31,'[1]Evaluación de riesgos'!$B$9:$B$28,0)),"")</f>
        <v/>
      </c>
      <c r="T31" s="52"/>
      <c r="U31" s="52"/>
      <c r="V31" s="64"/>
      <c r="W31" s="64"/>
      <c r="X31" s="64"/>
    </row>
    <row r="32" spans="1:24" ht="18" x14ac:dyDescent="0.25">
      <c r="A32" s="50"/>
      <c r="B32" s="50"/>
      <c r="C32" s="50"/>
      <c r="D32" s="50"/>
      <c r="E32" s="50"/>
      <c r="F32" s="50"/>
      <c r="G32" s="50"/>
      <c r="H32" s="50"/>
      <c r="I32" s="50"/>
      <c r="J32" s="50"/>
      <c r="K32" s="50" t="str">
        <f>IFERROR(VLOOKUP(I32,[1]DATOS!$L$2:$Q$6,MATCH(J32,[1]DATOS!$M$7:$Q$7,0)+1,0),"")</f>
        <v/>
      </c>
      <c r="L32" s="50"/>
      <c r="M32" s="50"/>
      <c r="N32" s="50" t="str">
        <f>IFERROR(VLOOKUP(L32,[1]DATOS!$L$2:$Q$6,MATCH(M32,[1]DATOS!$M$7:$Q$7,0)+1,0),"")</f>
        <v/>
      </c>
      <c r="O32" s="50"/>
      <c r="P32" s="50"/>
      <c r="Q32" s="50"/>
      <c r="R32" s="50" t="str">
        <f>IFERROR(INDEX([1]DATOS!$T$3:$T$6,MATCH(CD!N32,[1]DATOS!$S$3:$S$6,0)),"")</f>
        <v/>
      </c>
      <c r="S32" s="51" t="str">
        <f>IFERROR(INDEX('[1]Evaluación de riesgos'!$P$9:$P$28,MATCH(CD!O32,'[1]Evaluación de riesgos'!$B$9:$B$28,0)),"")</f>
        <v/>
      </c>
      <c r="T32" s="52"/>
      <c r="U32" s="52"/>
      <c r="V32" s="64"/>
      <c r="W32" s="64"/>
      <c r="X32" s="64"/>
    </row>
    <row r="33" spans="1:24" ht="18" x14ac:dyDescent="0.25">
      <c r="A33" s="50"/>
      <c r="B33" s="50"/>
      <c r="C33" s="50"/>
      <c r="D33" s="50"/>
      <c r="E33" s="50"/>
      <c r="F33" s="50"/>
      <c r="G33" s="50"/>
      <c r="H33" s="50"/>
      <c r="I33" s="50"/>
      <c r="J33" s="50"/>
      <c r="K33" s="50" t="str">
        <f>IFERROR(VLOOKUP(I33,[1]DATOS!$L$2:$Q$6,MATCH(J33,[1]DATOS!$M$7:$Q$7,0)+1,0),"")</f>
        <v/>
      </c>
      <c r="L33" s="50"/>
      <c r="M33" s="50"/>
      <c r="N33" s="50" t="str">
        <f>IFERROR(VLOOKUP(L33,[1]DATOS!$L$2:$Q$6,MATCH(M33,[1]DATOS!$M$7:$Q$7,0)+1,0),"")</f>
        <v/>
      </c>
      <c r="O33" s="50"/>
      <c r="P33" s="50"/>
      <c r="Q33" s="50"/>
      <c r="R33" s="50" t="str">
        <f>IFERROR(INDEX([1]DATOS!$T$3:$T$6,MATCH(CD!N33,[1]DATOS!$S$3:$S$6,0)),"")</f>
        <v/>
      </c>
      <c r="S33" s="51" t="str">
        <f>IFERROR(INDEX('[1]Evaluación de riesgos'!$P$9:$P$28,MATCH(CD!O33,'[1]Evaluación de riesgos'!$B$9:$B$28,0)),"")</f>
        <v/>
      </c>
      <c r="T33" s="52"/>
      <c r="U33" s="52"/>
      <c r="V33" s="64"/>
      <c r="W33" s="64"/>
      <c r="X33" s="64"/>
    </row>
    <row r="34" spans="1:24" ht="18" x14ac:dyDescent="0.25">
      <c r="A34" s="50"/>
      <c r="B34" s="50"/>
      <c r="C34" s="50"/>
      <c r="D34" s="50"/>
      <c r="E34" s="50"/>
      <c r="F34" s="50"/>
      <c r="G34" s="50"/>
      <c r="H34" s="50"/>
      <c r="I34" s="50"/>
      <c r="J34" s="50"/>
      <c r="K34" s="50" t="str">
        <f>IFERROR(VLOOKUP(I34,[1]DATOS!$L$2:$Q$6,MATCH(J34,[1]DATOS!$M$7:$Q$7,0)+1,0),"")</f>
        <v/>
      </c>
      <c r="L34" s="50"/>
      <c r="M34" s="50"/>
      <c r="N34" s="50" t="str">
        <f>IFERROR(VLOOKUP(L34,[1]DATOS!$L$2:$Q$6,MATCH(M34,[1]DATOS!$M$7:$Q$7,0)+1,0),"")</f>
        <v/>
      </c>
      <c r="O34" s="50"/>
      <c r="P34" s="50"/>
      <c r="Q34" s="50"/>
      <c r="R34" s="50" t="str">
        <f>IFERROR(INDEX([1]DATOS!$T$3:$T$6,MATCH(CD!N34,[1]DATOS!$S$3:$S$6,0)),"")</f>
        <v/>
      </c>
      <c r="S34" s="51" t="str">
        <f>IFERROR(INDEX('[1]Evaluación de riesgos'!$P$9:$P$28,MATCH(CD!O34,'[1]Evaluación de riesgos'!$B$9:$B$28,0)),"")</f>
        <v/>
      </c>
      <c r="T34" s="52"/>
      <c r="U34" s="52"/>
      <c r="V34" s="64"/>
      <c r="W34" s="64"/>
      <c r="X34" s="64"/>
    </row>
    <row r="35" spans="1:24" ht="18" x14ac:dyDescent="0.25">
      <c r="A35" s="50"/>
      <c r="B35" s="50"/>
      <c r="C35" s="50"/>
      <c r="D35" s="50"/>
      <c r="E35" s="50"/>
      <c r="F35" s="50"/>
      <c r="G35" s="50"/>
      <c r="H35" s="50"/>
      <c r="I35" s="50"/>
      <c r="J35" s="50"/>
      <c r="K35" s="50" t="str">
        <f>IFERROR(VLOOKUP(I35,[1]DATOS!$L$2:$Q$6,MATCH(J35,[1]DATOS!$M$7:$Q$7,0)+1,0),"")</f>
        <v/>
      </c>
      <c r="L35" s="50"/>
      <c r="M35" s="50"/>
      <c r="N35" s="50" t="str">
        <f>IFERROR(VLOOKUP(L35,[1]DATOS!$L$2:$Q$6,MATCH(M35,[1]DATOS!$M$7:$Q$7,0)+1,0),"")</f>
        <v/>
      </c>
      <c r="O35" s="50"/>
      <c r="P35" s="50"/>
      <c r="Q35" s="50"/>
      <c r="R35" s="50" t="str">
        <f>IFERROR(INDEX([1]DATOS!$T$3:$T$6,MATCH(CD!N35,[1]DATOS!$S$3:$S$6,0)),"")</f>
        <v/>
      </c>
      <c r="S35" s="51" t="str">
        <f>IFERROR(INDEX('[1]Evaluación de riesgos'!$P$9:$P$28,MATCH(CD!O35,'[1]Evaluación de riesgos'!$B$9:$B$28,0)),"")</f>
        <v/>
      </c>
      <c r="T35" s="52"/>
      <c r="U35" s="52"/>
      <c r="V35" s="64"/>
      <c r="W35" s="64"/>
      <c r="X35" s="64"/>
    </row>
    <row r="36" spans="1:24" ht="18" x14ac:dyDescent="0.25">
      <c r="A36" s="50"/>
      <c r="B36" s="50"/>
      <c r="C36" s="50"/>
      <c r="D36" s="50"/>
      <c r="E36" s="50"/>
      <c r="F36" s="50"/>
      <c r="G36" s="50"/>
      <c r="H36" s="50"/>
      <c r="I36" s="50"/>
      <c r="J36" s="50"/>
      <c r="K36" s="50" t="str">
        <f>IFERROR(VLOOKUP(I36,[1]DATOS!$L$2:$Q$6,MATCH(J36,[1]DATOS!$M$7:$Q$7,0)+1,0),"")</f>
        <v/>
      </c>
      <c r="L36" s="50"/>
      <c r="M36" s="50"/>
      <c r="N36" s="50" t="str">
        <f>IFERROR(VLOOKUP(L36,[1]DATOS!$L$2:$Q$6,MATCH(M36,[1]DATOS!$M$7:$Q$7,0)+1,0),"")</f>
        <v/>
      </c>
      <c r="O36" s="50"/>
      <c r="P36" s="50"/>
      <c r="Q36" s="50"/>
      <c r="R36" s="50" t="str">
        <f>IFERROR(INDEX([1]DATOS!$T$3:$T$6,MATCH(CD!N36,[1]DATOS!$S$3:$S$6,0)),"")</f>
        <v/>
      </c>
      <c r="S36" s="51" t="str">
        <f>IFERROR(INDEX('[1]Evaluación de riesgos'!$P$9:$P$28,MATCH(CD!O36,'[1]Evaluación de riesgos'!$B$9:$B$28,0)),"")</f>
        <v/>
      </c>
      <c r="T36" s="52"/>
      <c r="U36" s="52"/>
      <c r="V36" s="64"/>
      <c r="W36" s="64"/>
      <c r="X36" s="64"/>
    </row>
    <row r="37" spans="1:24" ht="18" x14ac:dyDescent="0.25">
      <c r="A37" s="50"/>
      <c r="B37" s="50"/>
      <c r="C37" s="50"/>
      <c r="D37" s="50"/>
      <c r="E37" s="50"/>
      <c r="F37" s="50"/>
      <c r="G37" s="50"/>
      <c r="H37" s="50"/>
      <c r="I37" s="50"/>
      <c r="J37" s="50"/>
      <c r="K37" s="50" t="str">
        <f>IFERROR(VLOOKUP(I37,[1]DATOS!$L$2:$Q$6,MATCH(J37,[1]DATOS!$M$7:$Q$7,0)+1,0),"")</f>
        <v/>
      </c>
      <c r="L37" s="50"/>
      <c r="M37" s="50"/>
      <c r="N37" s="50" t="str">
        <f>IFERROR(VLOOKUP(L37,[1]DATOS!$L$2:$Q$6,MATCH(M37,[1]DATOS!$M$7:$Q$7,0)+1,0),"")</f>
        <v/>
      </c>
      <c r="O37" s="50"/>
      <c r="P37" s="50"/>
      <c r="Q37" s="50"/>
      <c r="R37" s="50" t="str">
        <f>IFERROR(INDEX([1]DATOS!$T$3:$T$6,MATCH(CD!N37,[1]DATOS!$S$3:$S$6,0)),"")</f>
        <v/>
      </c>
      <c r="S37" s="51" t="str">
        <f>IFERROR(INDEX('[1]Evaluación de riesgos'!$P$9:$P$28,MATCH(CD!O37,'[1]Evaluación de riesgos'!$B$9:$B$28,0)),"")</f>
        <v/>
      </c>
      <c r="T37" s="52"/>
      <c r="U37" s="52"/>
      <c r="V37" s="64"/>
      <c r="W37" s="64"/>
      <c r="X37" s="64"/>
    </row>
    <row r="38" spans="1:24" ht="18" x14ac:dyDescent="0.25">
      <c r="A38" s="50"/>
      <c r="B38" s="50"/>
      <c r="C38" s="50"/>
      <c r="D38" s="50"/>
      <c r="E38" s="50"/>
      <c r="F38" s="50"/>
      <c r="G38" s="50"/>
      <c r="H38" s="50"/>
      <c r="I38" s="50"/>
      <c r="J38" s="50"/>
      <c r="K38" s="50" t="str">
        <f>IFERROR(VLOOKUP(I38,[1]DATOS!$L$2:$Q$6,MATCH(J38,[1]DATOS!$M$7:$Q$7,0)+1,0),"")</f>
        <v/>
      </c>
      <c r="L38" s="50"/>
      <c r="M38" s="50"/>
      <c r="N38" s="50" t="str">
        <f>IFERROR(VLOOKUP(L38,[1]DATOS!$L$2:$Q$6,MATCH(M38,[1]DATOS!$M$7:$Q$7,0)+1,0),"")</f>
        <v/>
      </c>
      <c r="O38" s="50"/>
      <c r="P38" s="50"/>
      <c r="Q38" s="50"/>
      <c r="R38" s="50" t="str">
        <f>IFERROR(INDEX([1]DATOS!$T$3:$T$6,MATCH(CD!N38,[1]DATOS!$S$3:$S$6,0)),"")</f>
        <v/>
      </c>
      <c r="S38" s="51" t="str">
        <f>IFERROR(INDEX('[1]Evaluación de riesgos'!$P$9:$P$28,MATCH(CD!O38,'[1]Evaluación de riesgos'!$B$9:$B$28,0)),"")</f>
        <v/>
      </c>
      <c r="T38" s="52"/>
      <c r="U38" s="52"/>
      <c r="V38" s="64"/>
      <c r="W38" s="64"/>
      <c r="X38" s="64"/>
    </row>
    <row r="39" spans="1:24" ht="18" x14ac:dyDescent="0.25">
      <c r="A39" s="50"/>
      <c r="B39" s="50"/>
      <c r="C39" s="50"/>
      <c r="D39" s="50"/>
      <c r="E39" s="50"/>
      <c r="F39" s="50"/>
      <c r="G39" s="50"/>
      <c r="H39" s="50"/>
      <c r="I39" s="50"/>
      <c r="J39" s="50"/>
      <c r="K39" s="50" t="str">
        <f>IFERROR(VLOOKUP(I39,[1]DATOS!$L$2:$Q$6,MATCH(J39,[1]DATOS!$M$7:$Q$7,0)+1,0),"")</f>
        <v/>
      </c>
      <c r="L39" s="50"/>
      <c r="M39" s="50"/>
      <c r="N39" s="50" t="str">
        <f>IFERROR(VLOOKUP(L39,[1]DATOS!$L$2:$Q$6,MATCH(M39,[1]DATOS!$M$7:$Q$7,0)+1,0),"")</f>
        <v/>
      </c>
      <c r="O39" s="50"/>
      <c r="P39" s="50"/>
      <c r="Q39" s="50"/>
      <c r="R39" s="50" t="str">
        <f>IFERROR(INDEX([1]DATOS!$T$3:$T$6,MATCH(CD!N39,[1]DATOS!$S$3:$S$6,0)),"")</f>
        <v/>
      </c>
      <c r="S39" s="51" t="str">
        <f>IFERROR(INDEX('[1]Evaluación de riesgos'!$P$9:$P$28,MATCH(CD!O39,'[1]Evaluación de riesgos'!$B$9:$B$28,0)),"")</f>
        <v/>
      </c>
      <c r="T39" s="52"/>
      <c r="U39" s="52"/>
      <c r="V39" s="64"/>
      <c r="W39" s="64"/>
      <c r="X39" s="64"/>
    </row>
    <row r="40" spans="1:24" ht="18" x14ac:dyDescent="0.25">
      <c r="A40" s="50"/>
      <c r="B40" s="50"/>
      <c r="C40" s="50"/>
      <c r="D40" s="50"/>
      <c r="E40" s="50"/>
      <c r="F40" s="50"/>
      <c r="G40" s="50"/>
      <c r="H40" s="50"/>
      <c r="I40" s="50"/>
      <c r="J40" s="50"/>
      <c r="K40" s="50" t="str">
        <f>IFERROR(VLOOKUP(I40,[1]DATOS!$L$2:$Q$6,MATCH(J40,[1]DATOS!$M$7:$Q$7,0)+1,0),"")</f>
        <v/>
      </c>
      <c r="L40" s="50"/>
      <c r="M40" s="50"/>
      <c r="N40" s="50" t="str">
        <f>IFERROR(VLOOKUP(L40,[1]DATOS!$L$2:$Q$6,MATCH(M40,[1]DATOS!$M$7:$Q$7,0)+1,0),"")</f>
        <v/>
      </c>
      <c r="O40" s="50"/>
      <c r="P40" s="50"/>
      <c r="Q40" s="50"/>
      <c r="R40" s="50" t="str">
        <f>IFERROR(INDEX([1]DATOS!$T$3:$T$6,MATCH(CD!N40,[1]DATOS!$S$3:$S$6,0)),"")</f>
        <v/>
      </c>
      <c r="S40" s="51" t="str">
        <f>IFERROR(INDEX('[1]Evaluación de riesgos'!$P$9:$P$28,MATCH(CD!O40,'[1]Evaluación de riesgos'!$B$9:$B$28,0)),"")</f>
        <v/>
      </c>
      <c r="T40" s="52"/>
      <c r="U40" s="52"/>
      <c r="V40" s="64"/>
      <c r="W40" s="64"/>
      <c r="X40" s="64"/>
    </row>
    <row r="41" spans="1:24" ht="18" x14ac:dyDescent="0.25">
      <c r="A41" s="50"/>
      <c r="B41" s="50"/>
      <c r="C41" s="50"/>
      <c r="D41" s="50"/>
      <c r="E41" s="50"/>
      <c r="F41" s="50"/>
      <c r="G41" s="50"/>
      <c r="H41" s="50"/>
      <c r="I41" s="50"/>
      <c r="J41" s="50"/>
      <c r="K41" s="50" t="str">
        <f>IFERROR(VLOOKUP(I41,[1]DATOS!$L$2:$Q$6,MATCH(J41,[1]DATOS!$M$7:$Q$7,0)+1,0),"")</f>
        <v/>
      </c>
      <c r="L41" s="50"/>
      <c r="M41" s="50"/>
      <c r="N41" s="50" t="str">
        <f>IFERROR(VLOOKUP(L41,[1]DATOS!$L$2:$Q$6,MATCH(M41,[1]DATOS!$M$7:$Q$7,0)+1,0),"")</f>
        <v/>
      </c>
      <c r="O41" s="50"/>
      <c r="P41" s="50"/>
      <c r="Q41" s="50"/>
      <c r="R41" s="50" t="str">
        <f>IFERROR(INDEX([1]DATOS!$T$3:$T$6,MATCH(CD!N41,[1]DATOS!$S$3:$S$6,0)),"")</f>
        <v/>
      </c>
      <c r="S41" s="51" t="str">
        <f>IFERROR(INDEX('[1]Evaluación de riesgos'!$P$9:$P$28,MATCH(CD!O41,'[1]Evaluación de riesgos'!$B$9:$B$28,0)),"")</f>
        <v/>
      </c>
      <c r="T41" s="52"/>
      <c r="U41" s="52"/>
      <c r="V41" s="64"/>
      <c r="W41" s="64"/>
      <c r="X41" s="64"/>
    </row>
    <row r="42" spans="1:24" ht="18" x14ac:dyDescent="0.25">
      <c r="A42" s="50"/>
      <c r="B42" s="50"/>
      <c r="C42" s="50"/>
      <c r="D42" s="50"/>
      <c r="E42" s="50"/>
      <c r="F42" s="50"/>
      <c r="G42" s="50"/>
      <c r="H42" s="50"/>
      <c r="I42" s="50"/>
      <c r="J42" s="50"/>
      <c r="K42" s="50" t="str">
        <f>IFERROR(VLOOKUP(I42,[1]DATOS!$L$2:$Q$6,MATCH(J42,[1]DATOS!$M$7:$Q$7,0)+1,0),"")</f>
        <v/>
      </c>
      <c r="L42" s="50"/>
      <c r="M42" s="50"/>
      <c r="N42" s="50" t="str">
        <f>IFERROR(VLOOKUP(L42,[1]DATOS!$L$2:$Q$6,MATCH(M42,[1]DATOS!$M$7:$Q$7,0)+1,0),"")</f>
        <v/>
      </c>
      <c r="O42" s="50"/>
      <c r="P42" s="50"/>
      <c r="Q42" s="50"/>
      <c r="R42" s="50" t="str">
        <f>IFERROR(INDEX([1]DATOS!$T$3:$T$6,MATCH(CD!N42,[1]DATOS!$S$3:$S$6,0)),"")</f>
        <v/>
      </c>
      <c r="S42" s="51" t="str">
        <f>IFERROR(INDEX('[1]Evaluación de riesgos'!$P$9:$P$28,MATCH(CD!O42,'[1]Evaluación de riesgos'!$B$9:$B$28,0)),"")</f>
        <v/>
      </c>
      <c r="T42" s="52"/>
      <c r="U42" s="52"/>
      <c r="V42" s="64"/>
      <c r="W42" s="64"/>
      <c r="X42" s="64"/>
    </row>
    <row r="43" spans="1:24" ht="18" x14ac:dyDescent="0.25">
      <c r="A43" s="50"/>
      <c r="B43" s="50"/>
      <c r="C43" s="50"/>
      <c r="D43" s="50"/>
      <c r="E43" s="50"/>
      <c r="F43" s="50"/>
      <c r="G43" s="50"/>
      <c r="H43" s="50"/>
      <c r="I43" s="50"/>
      <c r="J43" s="50"/>
      <c r="K43" s="50" t="str">
        <f>IFERROR(VLOOKUP(I43,[1]DATOS!$L$2:$Q$6,MATCH(J43,[1]DATOS!$M$7:$Q$7,0)+1,0),"")</f>
        <v/>
      </c>
      <c r="L43" s="50"/>
      <c r="M43" s="50"/>
      <c r="N43" s="50" t="str">
        <f>IFERROR(VLOOKUP(L43,[1]DATOS!$L$2:$Q$6,MATCH(M43,[1]DATOS!$M$7:$Q$7,0)+1,0),"")</f>
        <v/>
      </c>
      <c r="O43" s="50"/>
      <c r="P43" s="50"/>
      <c r="Q43" s="50"/>
      <c r="R43" s="50" t="str">
        <f>IFERROR(INDEX([1]DATOS!$T$3:$T$6,MATCH(CD!N43,[1]DATOS!$S$3:$S$6,0)),"")</f>
        <v/>
      </c>
      <c r="S43" s="51" t="str">
        <f>IFERROR(INDEX('[1]Evaluación de riesgos'!$P$9:$P$28,MATCH(CD!O43,'[1]Evaluación de riesgos'!$B$9:$B$28,0)),"")</f>
        <v/>
      </c>
      <c r="T43" s="52"/>
      <c r="U43" s="52"/>
      <c r="V43" s="64"/>
      <c r="W43" s="64"/>
      <c r="X43" s="64"/>
    </row>
    <row r="44" spans="1:24" ht="18" x14ac:dyDescent="0.25">
      <c r="A44" s="50"/>
      <c r="B44" s="50"/>
      <c r="C44" s="50"/>
      <c r="D44" s="50"/>
      <c r="E44" s="50"/>
      <c r="F44" s="50"/>
      <c r="G44" s="50"/>
      <c r="H44" s="50"/>
      <c r="I44" s="50"/>
      <c r="J44" s="50"/>
      <c r="K44" s="50" t="str">
        <f>IFERROR(VLOOKUP(I44,[1]DATOS!$L$2:$Q$6,MATCH(J44,[1]DATOS!$M$7:$Q$7,0)+1,0),"")</f>
        <v/>
      </c>
      <c r="L44" s="50"/>
      <c r="M44" s="50"/>
      <c r="N44" s="50" t="str">
        <f>IFERROR(VLOOKUP(L44,[1]DATOS!$L$2:$Q$6,MATCH(M44,[1]DATOS!$M$7:$Q$7,0)+1,0),"")</f>
        <v/>
      </c>
      <c r="O44" s="50"/>
      <c r="P44" s="50"/>
      <c r="Q44" s="50"/>
      <c r="R44" s="50" t="str">
        <f>IFERROR(INDEX([1]DATOS!$T$3:$T$6,MATCH(CD!N44,[1]DATOS!$S$3:$S$6,0)),"")</f>
        <v/>
      </c>
      <c r="S44" s="51" t="str">
        <f>IFERROR(INDEX('[1]Evaluación de riesgos'!$P$9:$P$28,MATCH(CD!O44,'[1]Evaluación de riesgos'!$B$9:$B$28,0)),"")</f>
        <v/>
      </c>
      <c r="T44" s="52"/>
      <c r="U44" s="52"/>
      <c r="V44" s="64"/>
      <c r="W44" s="64"/>
      <c r="X44" s="64"/>
    </row>
    <row r="45" spans="1:24" ht="18" x14ac:dyDescent="0.25">
      <c r="A45" s="50"/>
      <c r="B45" s="50"/>
      <c r="C45" s="50"/>
      <c r="D45" s="50"/>
      <c r="E45" s="50"/>
      <c r="F45" s="50"/>
      <c r="G45" s="50"/>
      <c r="H45" s="50"/>
      <c r="I45" s="50"/>
      <c r="J45" s="50"/>
      <c r="K45" s="50" t="str">
        <f>IFERROR(VLOOKUP(I45,[1]DATOS!$L$2:$Q$6,MATCH(J45,[1]DATOS!$M$7:$Q$7,0)+1,0),"")</f>
        <v/>
      </c>
      <c r="L45" s="50"/>
      <c r="M45" s="50"/>
      <c r="N45" s="50" t="str">
        <f>IFERROR(VLOOKUP(L45,[1]DATOS!$L$2:$Q$6,MATCH(M45,[1]DATOS!$M$7:$Q$7,0)+1,0),"")</f>
        <v/>
      </c>
      <c r="O45" s="50"/>
      <c r="P45" s="50"/>
      <c r="Q45" s="50"/>
      <c r="R45" s="50" t="str">
        <f>IFERROR(INDEX([1]DATOS!$T$3:$T$6,MATCH(CD!N45,[1]DATOS!$S$3:$S$6,0)),"")</f>
        <v/>
      </c>
      <c r="S45" s="51" t="str">
        <f>IFERROR(INDEX('[1]Evaluación de riesgos'!$P$9:$P$28,MATCH(CD!O45,'[1]Evaluación de riesgos'!$B$9:$B$28,0)),"")</f>
        <v/>
      </c>
      <c r="T45" s="52"/>
      <c r="U45" s="52"/>
      <c r="V45" s="64"/>
      <c r="W45" s="64"/>
      <c r="X45" s="64"/>
    </row>
    <row r="46" spans="1:24" ht="18" x14ac:dyDescent="0.25">
      <c r="A46" s="50"/>
      <c r="B46" s="50"/>
      <c r="C46" s="50"/>
      <c r="D46" s="50"/>
      <c r="E46" s="50"/>
      <c r="F46" s="50"/>
      <c r="G46" s="50"/>
      <c r="H46" s="50"/>
      <c r="I46" s="50"/>
      <c r="J46" s="50"/>
      <c r="K46" s="50" t="str">
        <f>IFERROR(VLOOKUP(I46,[1]DATOS!$L$2:$Q$6,MATCH(J46,[1]DATOS!$M$7:$Q$7,0)+1,0),"")</f>
        <v/>
      </c>
      <c r="L46" s="50"/>
      <c r="M46" s="50"/>
      <c r="N46" s="50" t="str">
        <f>IFERROR(VLOOKUP(L46,[1]DATOS!$L$2:$Q$6,MATCH(M46,[1]DATOS!$M$7:$Q$7,0)+1,0),"")</f>
        <v/>
      </c>
      <c r="O46" s="50"/>
      <c r="P46" s="50"/>
      <c r="Q46" s="50"/>
      <c r="R46" s="50" t="str">
        <f>IFERROR(INDEX([1]DATOS!$T$3:$T$6,MATCH(CD!N46,[1]DATOS!$S$3:$S$6,0)),"")</f>
        <v/>
      </c>
      <c r="S46" s="51" t="str">
        <f>IFERROR(INDEX('[1]Evaluación de riesgos'!$P$9:$P$28,MATCH(CD!O46,'[1]Evaluación de riesgos'!$B$9:$B$28,0)),"")</f>
        <v/>
      </c>
      <c r="T46" s="52"/>
      <c r="U46" s="52"/>
      <c r="V46" s="64"/>
      <c r="W46" s="64"/>
      <c r="X46" s="64"/>
    </row>
    <row r="47" spans="1:24" ht="18" x14ac:dyDescent="0.25">
      <c r="A47" s="50"/>
      <c r="B47" s="50"/>
      <c r="C47" s="50"/>
      <c r="D47" s="50"/>
      <c r="E47" s="50"/>
      <c r="F47" s="50"/>
      <c r="G47" s="50"/>
      <c r="H47" s="50"/>
      <c r="I47" s="50"/>
      <c r="J47" s="50"/>
      <c r="K47" s="50" t="str">
        <f>IFERROR(VLOOKUP(I47,[1]DATOS!$L$2:$Q$6,MATCH(J47,[1]DATOS!$M$7:$Q$7,0)+1,0),"")</f>
        <v/>
      </c>
      <c r="L47" s="50"/>
      <c r="M47" s="50"/>
      <c r="N47" s="50" t="str">
        <f>IFERROR(VLOOKUP(L47,[1]DATOS!$L$2:$Q$6,MATCH(M47,[1]DATOS!$M$7:$Q$7,0)+1,0),"")</f>
        <v/>
      </c>
      <c r="O47" s="50"/>
      <c r="P47" s="50"/>
      <c r="Q47" s="50"/>
      <c r="R47" s="50" t="str">
        <f>IFERROR(INDEX([1]DATOS!$T$3:$T$6,MATCH(CD!N47,[1]DATOS!$S$3:$S$6,0)),"")</f>
        <v/>
      </c>
      <c r="S47" s="51" t="str">
        <f>IFERROR(INDEX('[1]Evaluación de riesgos'!$P$9:$P$28,MATCH(CD!O47,'[1]Evaluación de riesgos'!$B$9:$B$28,0)),"")</f>
        <v/>
      </c>
      <c r="T47" s="52"/>
      <c r="U47" s="52"/>
      <c r="V47" s="64"/>
      <c r="W47" s="64"/>
      <c r="X47" s="64"/>
    </row>
    <row r="48" spans="1:24" ht="18" x14ac:dyDescent="0.25">
      <c r="A48" s="50"/>
      <c r="B48" s="50"/>
      <c r="C48" s="50"/>
      <c r="D48" s="50"/>
      <c r="E48" s="50"/>
      <c r="F48" s="50"/>
      <c r="G48" s="50"/>
      <c r="H48" s="50"/>
      <c r="I48" s="50"/>
      <c r="J48" s="50"/>
      <c r="K48" s="50" t="str">
        <f>IFERROR(VLOOKUP(I48,[1]DATOS!$L$2:$Q$6,MATCH(J48,[1]DATOS!$M$7:$Q$7,0)+1,0),"")</f>
        <v/>
      </c>
      <c r="L48" s="50"/>
      <c r="M48" s="50"/>
      <c r="N48" s="50" t="str">
        <f>IFERROR(VLOOKUP(L48,[1]DATOS!$L$2:$Q$6,MATCH(M48,[1]DATOS!$M$7:$Q$7,0)+1,0),"")</f>
        <v/>
      </c>
      <c r="O48" s="50"/>
      <c r="P48" s="50"/>
      <c r="Q48" s="50"/>
      <c r="R48" s="50" t="str">
        <f>IFERROR(INDEX([1]DATOS!$T$3:$T$6,MATCH(CD!N48,[1]DATOS!$S$3:$S$6,0)),"")</f>
        <v/>
      </c>
      <c r="S48" s="51" t="str">
        <f>IFERROR(INDEX('[1]Evaluación de riesgos'!$P$9:$P$28,MATCH(CD!O48,'[1]Evaluación de riesgos'!$B$9:$B$28,0)),"")</f>
        <v/>
      </c>
      <c r="T48" s="52"/>
      <c r="U48" s="52"/>
      <c r="V48" s="64"/>
      <c r="W48" s="64"/>
      <c r="X48" s="64"/>
    </row>
    <row r="49" spans="1:24" ht="18" x14ac:dyDescent="0.25">
      <c r="A49" s="50"/>
      <c r="B49" s="50"/>
      <c r="C49" s="50"/>
      <c r="D49" s="50"/>
      <c r="E49" s="50"/>
      <c r="F49" s="50"/>
      <c r="G49" s="50"/>
      <c r="H49" s="50"/>
      <c r="I49" s="50"/>
      <c r="J49" s="50"/>
      <c r="K49" s="50" t="str">
        <f>IFERROR(VLOOKUP(I49,[1]DATOS!$L$2:$Q$6,MATCH(J49,[1]DATOS!$M$7:$Q$7,0)+1,0),"")</f>
        <v/>
      </c>
      <c r="L49" s="50"/>
      <c r="M49" s="50"/>
      <c r="N49" s="50" t="str">
        <f>IFERROR(VLOOKUP(L49,[1]DATOS!$L$2:$Q$6,MATCH(M49,[1]DATOS!$M$7:$Q$7,0)+1,0),"")</f>
        <v/>
      </c>
      <c r="O49" s="50"/>
      <c r="P49" s="50"/>
      <c r="Q49" s="50"/>
      <c r="R49" s="50" t="str">
        <f>IFERROR(INDEX([1]DATOS!$T$3:$T$6,MATCH(CD!N49,[1]DATOS!$S$3:$S$6,0)),"")</f>
        <v/>
      </c>
      <c r="S49" s="51" t="str">
        <f>IFERROR(INDEX('[1]Evaluación de riesgos'!$P$9:$P$28,MATCH(CD!O49,'[1]Evaluación de riesgos'!$B$9:$B$28,0)),"")</f>
        <v/>
      </c>
      <c r="T49" s="52"/>
      <c r="U49" s="52"/>
      <c r="V49" s="64"/>
      <c r="W49" s="64"/>
      <c r="X49" s="64"/>
    </row>
    <row r="50" spans="1:24" ht="18" x14ac:dyDescent="0.25">
      <c r="A50" s="50"/>
      <c r="B50" s="50"/>
      <c r="C50" s="50"/>
      <c r="D50" s="50"/>
      <c r="E50" s="50"/>
      <c r="F50" s="50"/>
      <c r="G50" s="50"/>
      <c r="H50" s="50"/>
      <c r="I50" s="50"/>
      <c r="J50" s="50"/>
      <c r="K50" s="50" t="str">
        <f>IFERROR(VLOOKUP(I50,[1]DATOS!$L$2:$Q$6,MATCH(J50,[1]DATOS!$M$7:$Q$7,0)+1,0),"")</f>
        <v/>
      </c>
      <c r="L50" s="50"/>
      <c r="M50" s="50"/>
      <c r="N50" s="50" t="str">
        <f>IFERROR(VLOOKUP(L50,[1]DATOS!$L$2:$Q$6,MATCH(M50,[1]DATOS!$M$7:$Q$7,0)+1,0),"")</f>
        <v/>
      </c>
      <c r="O50" s="50"/>
      <c r="P50" s="50"/>
      <c r="Q50" s="50"/>
      <c r="R50" s="50" t="str">
        <f>IFERROR(INDEX([1]DATOS!$T$3:$T$6,MATCH(CD!N50,[1]DATOS!$S$3:$S$6,0)),"")</f>
        <v/>
      </c>
      <c r="S50" s="51" t="str">
        <f>IFERROR(INDEX('[1]Evaluación de riesgos'!$P$9:$P$28,MATCH(CD!O50,'[1]Evaluación de riesgos'!$B$9:$B$28,0)),"")</f>
        <v/>
      </c>
      <c r="T50" s="52"/>
      <c r="U50" s="52"/>
      <c r="V50" s="64"/>
      <c r="W50" s="64"/>
      <c r="X50" s="64"/>
    </row>
    <row r="51" spans="1:24" ht="18" x14ac:dyDescent="0.25">
      <c r="A51" s="50"/>
      <c r="B51" s="50"/>
      <c r="C51" s="50"/>
      <c r="D51" s="50"/>
      <c r="E51" s="50"/>
      <c r="F51" s="50"/>
      <c r="G51" s="50"/>
      <c r="H51" s="50"/>
      <c r="I51" s="50"/>
      <c r="J51" s="50"/>
      <c r="K51" s="50" t="str">
        <f>IFERROR(VLOOKUP(I51,[1]DATOS!$L$2:$Q$6,MATCH(J51,[1]DATOS!$M$7:$Q$7,0)+1,0),"")</f>
        <v/>
      </c>
      <c r="L51" s="50"/>
      <c r="M51" s="50"/>
      <c r="N51" s="50" t="str">
        <f>IFERROR(VLOOKUP(L51,[1]DATOS!$L$2:$Q$6,MATCH(M51,[1]DATOS!$M$7:$Q$7,0)+1,0),"")</f>
        <v/>
      </c>
      <c r="O51" s="50"/>
      <c r="P51" s="50"/>
      <c r="Q51" s="50"/>
      <c r="R51" s="50" t="str">
        <f>IFERROR(INDEX([1]DATOS!$T$3:$T$6,MATCH(CD!N51,[1]DATOS!$S$3:$S$6,0)),"")</f>
        <v/>
      </c>
      <c r="S51" s="51" t="str">
        <f>IFERROR(INDEX('[1]Evaluación de riesgos'!$P$9:$P$28,MATCH(CD!O51,'[1]Evaluación de riesgos'!$B$9:$B$28,0)),"")</f>
        <v/>
      </c>
      <c r="T51" s="52"/>
      <c r="U51" s="52"/>
      <c r="V51" s="64"/>
      <c r="W51" s="64"/>
      <c r="X51" s="64"/>
    </row>
    <row r="52" spans="1:24" ht="18" x14ac:dyDescent="0.25">
      <c r="A52" s="50"/>
      <c r="B52" s="50"/>
      <c r="C52" s="50"/>
      <c r="D52" s="50"/>
      <c r="E52" s="50"/>
      <c r="F52" s="50"/>
      <c r="G52" s="50"/>
      <c r="H52" s="50"/>
      <c r="I52" s="50"/>
      <c r="J52" s="50"/>
      <c r="K52" s="50" t="str">
        <f>IFERROR(VLOOKUP(I52,[1]DATOS!$L$2:$Q$6,MATCH(J52,[1]DATOS!$M$7:$Q$7,0)+1,0),"")</f>
        <v/>
      </c>
      <c r="L52" s="50"/>
      <c r="M52" s="50"/>
      <c r="N52" s="50" t="str">
        <f>IFERROR(VLOOKUP(L52,[1]DATOS!$L$2:$Q$6,MATCH(M52,[1]DATOS!$M$7:$Q$7,0)+1,0),"")</f>
        <v/>
      </c>
      <c r="O52" s="50"/>
      <c r="P52" s="50"/>
      <c r="Q52" s="50"/>
      <c r="R52" s="50" t="str">
        <f>IFERROR(INDEX([1]DATOS!$T$3:$T$6,MATCH(CD!N52,[1]DATOS!$S$3:$S$6,0)),"")</f>
        <v/>
      </c>
      <c r="S52" s="51" t="str">
        <f>IFERROR(INDEX('[1]Evaluación de riesgos'!$P$9:$P$28,MATCH(CD!O52,'[1]Evaluación de riesgos'!$B$9:$B$28,0)),"")</f>
        <v/>
      </c>
      <c r="T52" s="52"/>
      <c r="U52" s="52"/>
      <c r="V52" s="64"/>
      <c r="W52" s="64"/>
      <c r="X52" s="64"/>
    </row>
    <row r="53" spans="1:24" ht="18" x14ac:dyDescent="0.25">
      <c r="A53" s="50"/>
      <c r="B53" s="50"/>
      <c r="C53" s="50"/>
      <c r="D53" s="50"/>
      <c r="E53" s="50"/>
      <c r="F53" s="50"/>
      <c r="G53" s="50"/>
      <c r="H53" s="50"/>
      <c r="I53" s="50"/>
      <c r="J53" s="50"/>
      <c r="K53" s="50" t="str">
        <f>IFERROR(VLOOKUP(I53,[1]DATOS!$L$2:$Q$6,MATCH(J53,[1]DATOS!$M$7:$Q$7,0)+1,0),"")</f>
        <v/>
      </c>
      <c r="L53" s="50"/>
      <c r="M53" s="50"/>
      <c r="N53" s="50" t="str">
        <f>IFERROR(VLOOKUP(L53,[1]DATOS!$L$2:$Q$6,MATCH(M53,[1]DATOS!$M$7:$Q$7,0)+1,0),"")</f>
        <v/>
      </c>
      <c r="O53" s="50"/>
      <c r="P53" s="50"/>
      <c r="Q53" s="50"/>
      <c r="R53" s="50" t="str">
        <f>IFERROR(INDEX([1]DATOS!$T$3:$T$6,MATCH(CD!N53,[1]DATOS!$S$3:$S$6,0)),"")</f>
        <v/>
      </c>
      <c r="S53" s="51" t="str">
        <f>IFERROR(INDEX('[1]Evaluación de riesgos'!$P$9:$P$28,MATCH(CD!O53,'[1]Evaluación de riesgos'!$B$9:$B$28,0)),"")</f>
        <v/>
      </c>
      <c r="T53" s="52"/>
      <c r="U53" s="52"/>
      <c r="V53" s="64"/>
      <c r="W53" s="64"/>
      <c r="X53" s="64"/>
    </row>
    <row r="54" spans="1:24" ht="18" x14ac:dyDescent="0.25">
      <c r="A54" s="50"/>
      <c r="B54" s="50"/>
      <c r="C54" s="50"/>
      <c r="D54" s="50"/>
      <c r="E54" s="50"/>
      <c r="F54" s="50"/>
      <c r="G54" s="50"/>
      <c r="H54" s="50"/>
      <c r="I54" s="50"/>
      <c r="J54" s="50"/>
      <c r="K54" s="50" t="str">
        <f>IFERROR(VLOOKUP(I54,[1]DATOS!$L$2:$Q$6,MATCH(J54,[1]DATOS!$M$7:$Q$7,0)+1,0),"")</f>
        <v/>
      </c>
      <c r="L54" s="50"/>
      <c r="M54" s="50"/>
      <c r="N54" s="50" t="str">
        <f>IFERROR(VLOOKUP(L54,[1]DATOS!$L$2:$Q$6,MATCH(M54,[1]DATOS!$M$7:$Q$7,0)+1,0),"")</f>
        <v/>
      </c>
      <c r="O54" s="50"/>
      <c r="P54" s="50"/>
      <c r="Q54" s="50"/>
      <c r="R54" s="50" t="str">
        <f>IFERROR(INDEX([1]DATOS!$T$3:$T$6,MATCH(CD!N54,[1]DATOS!$S$3:$S$6,0)),"")</f>
        <v/>
      </c>
      <c r="S54" s="51" t="str">
        <f>IFERROR(INDEX('[1]Evaluación de riesgos'!$P$9:$P$28,MATCH(CD!O54,'[1]Evaluación de riesgos'!$B$9:$B$28,0)),"")</f>
        <v/>
      </c>
      <c r="T54" s="52"/>
      <c r="U54" s="52"/>
      <c r="V54" s="64"/>
      <c r="W54" s="64"/>
      <c r="X54" s="64"/>
    </row>
    <row r="55" spans="1:24" ht="18" x14ac:dyDescent="0.25">
      <c r="A55" s="50"/>
      <c r="B55" s="50"/>
      <c r="C55" s="50"/>
      <c r="D55" s="50"/>
      <c r="E55" s="50"/>
      <c r="F55" s="50"/>
      <c r="G55" s="50"/>
      <c r="H55" s="50"/>
      <c r="I55" s="50"/>
      <c r="J55" s="50"/>
      <c r="K55" s="50" t="str">
        <f>IFERROR(VLOOKUP(I55,[1]DATOS!$L$2:$Q$6,MATCH(J55,[1]DATOS!$M$7:$Q$7,0)+1,0),"")</f>
        <v/>
      </c>
      <c r="L55" s="50"/>
      <c r="M55" s="50"/>
      <c r="N55" s="50" t="str">
        <f>IFERROR(VLOOKUP(L55,[1]DATOS!$L$2:$Q$6,MATCH(M55,[1]DATOS!$M$7:$Q$7,0)+1,0),"")</f>
        <v/>
      </c>
      <c r="O55" s="50"/>
      <c r="P55" s="50"/>
      <c r="Q55" s="50"/>
      <c r="R55" s="50" t="str">
        <f>IFERROR(INDEX([1]DATOS!$T$3:$T$6,MATCH(CD!N55,[1]DATOS!$S$3:$S$6,0)),"")</f>
        <v/>
      </c>
      <c r="S55" s="51" t="str">
        <f>IFERROR(INDEX('[1]Evaluación de riesgos'!$P$9:$P$28,MATCH(CD!O55,'[1]Evaluación de riesgos'!$B$9:$B$28,0)),"")</f>
        <v/>
      </c>
      <c r="T55" s="52"/>
      <c r="U55" s="52"/>
      <c r="V55" s="64"/>
      <c r="W55" s="64"/>
      <c r="X55" s="64"/>
    </row>
    <row r="56" spans="1:24" ht="18" x14ac:dyDescent="0.25">
      <c r="A56" s="50"/>
      <c r="B56" s="50"/>
      <c r="C56" s="50"/>
      <c r="D56" s="50"/>
      <c r="E56" s="50"/>
      <c r="F56" s="50"/>
      <c r="G56" s="50"/>
      <c r="H56" s="50"/>
      <c r="I56" s="50"/>
      <c r="J56" s="50"/>
      <c r="K56" s="50" t="str">
        <f>IFERROR(VLOOKUP(I56,[1]DATOS!$L$2:$Q$6,MATCH(J56,[1]DATOS!$M$7:$Q$7,0)+1,0),"")</f>
        <v/>
      </c>
      <c r="L56" s="50"/>
      <c r="M56" s="50"/>
      <c r="N56" s="50" t="str">
        <f>IFERROR(VLOOKUP(L56,[1]DATOS!$L$2:$Q$6,MATCH(M56,[1]DATOS!$M$7:$Q$7,0)+1,0),"")</f>
        <v/>
      </c>
      <c r="O56" s="50"/>
      <c r="P56" s="50"/>
      <c r="Q56" s="50"/>
      <c r="R56" s="50" t="str">
        <f>IFERROR(INDEX([1]DATOS!$T$3:$T$6,MATCH(CD!N56,[1]DATOS!$S$3:$S$6,0)),"")</f>
        <v/>
      </c>
      <c r="S56" s="51" t="str">
        <f>IFERROR(INDEX('[1]Evaluación de riesgos'!$P$9:$P$28,MATCH(CD!O56,'[1]Evaluación de riesgos'!$B$9:$B$28,0)),"")</f>
        <v/>
      </c>
      <c r="T56" s="52"/>
      <c r="U56" s="52"/>
      <c r="V56" s="64"/>
      <c r="W56" s="64"/>
      <c r="X56" s="64"/>
    </row>
    <row r="57" spans="1:24" ht="18" x14ac:dyDescent="0.25">
      <c r="A57" s="50"/>
      <c r="B57" s="50"/>
      <c r="C57" s="50"/>
      <c r="D57" s="50"/>
      <c r="E57" s="50"/>
      <c r="F57" s="50"/>
      <c r="G57" s="50"/>
      <c r="H57" s="50"/>
      <c r="I57" s="50"/>
      <c r="J57" s="50"/>
      <c r="K57" s="50" t="str">
        <f>IFERROR(VLOOKUP(I57,[1]DATOS!$L$2:$Q$6,MATCH(J57,[1]DATOS!$M$7:$Q$7,0)+1,0),"")</f>
        <v/>
      </c>
      <c r="L57" s="50"/>
      <c r="M57" s="50"/>
      <c r="N57" s="50" t="str">
        <f>IFERROR(VLOOKUP(L57,[1]DATOS!$L$2:$Q$6,MATCH(M57,[1]DATOS!$M$7:$Q$7,0)+1,0),"")</f>
        <v/>
      </c>
      <c r="O57" s="50"/>
      <c r="P57" s="50"/>
      <c r="Q57" s="50"/>
      <c r="R57" s="50" t="str">
        <f>IFERROR(INDEX([1]DATOS!$T$3:$T$6,MATCH(CD!N57,[1]DATOS!$S$3:$S$6,0)),"")</f>
        <v/>
      </c>
      <c r="S57" s="51" t="str">
        <f>IFERROR(INDEX('[1]Evaluación de riesgos'!$P$9:$P$28,MATCH(CD!O57,'[1]Evaluación de riesgos'!$B$9:$B$28,0)),"")</f>
        <v/>
      </c>
      <c r="T57" s="52"/>
      <c r="U57" s="52"/>
      <c r="V57" s="64"/>
      <c r="W57" s="64"/>
      <c r="X57" s="64"/>
    </row>
    <row r="58" spans="1:24" ht="18" x14ac:dyDescent="0.25">
      <c r="A58" s="50"/>
      <c r="B58" s="50"/>
      <c r="C58" s="50"/>
      <c r="D58" s="50"/>
      <c r="E58" s="50"/>
      <c r="F58" s="50"/>
      <c r="G58" s="50"/>
      <c r="H58" s="50"/>
      <c r="I58" s="50"/>
      <c r="J58" s="50"/>
      <c r="K58" s="50" t="str">
        <f>IFERROR(VLOOKUP(I58,[1]DATOS!$L$2:$Q$6,MATCH(J58,[1]DATOS!$M$7:$Q$7,0)+1,0),"")</f>
        <v/>
      </c>
      <c r="L58" s="50"/>
      <c r="M58" s="50"/>
      <c r="N58" s="50" t="str">
        <f>IFERROR(VLOOKUP(L58,[1]DATOS!$L$2:$Q$6,MATCH(M58,[1]DATOS!$M$7:$Q$7,0)+1,0),"")</f>
        <v/>
      </c>
      <c r="O58" s="50"/>
      <c r="P58" s="50"/>
      <c r="Q58" s="50"/>
      <c r="R58" s="50" t="str">
        <f>IFERROR(INDEX([1]DATOS!$T$3:$T$6,MATCH(CD!N58,[1]DATOS!$S$3:$S$6,0)),"")</f>
        <v/>
      </c>
      <c r="S58" s="51" t="str">
        <f>IFERROR(INDEX('[1]Evaluación de riesgos'!$P$9:$P$28,MATCH(CD!O58,'[1]Evaluación de riesgos'!$B$9:$B$28,0)),"")</f>
        <v/>
      </c>
      <c r="T58" s="52"/>
      <c r="U58" s="52"/>
      <c r="V58" s="64"/>
      <c r="W58" s="64"/>
      <c r="X58" s="64"/>
    </row>
    <row r="59" spans="1:24" ht="18" x14ac:dyDescent="0.25">
      <c r="A59" s="50"/>
      <c r="B59" s="50"/>
      <c r="C59" s="50"/>
      <c r="D59" s="50"/>
      <c r="E59" s="50"/>
      <c r="F59" s="50"/>
      <c r="G59" s="50"/>
      <c r="H59" s="50"/>
      <c r="I59" s="50"/>
      <c r="J59" s="50"/>
      <c r="K59" s="50" t="str">
        <f>IFERROR(VLOOKUP(I59,[1]DATOS!$L$2:$Q$6,MATCH(J59,[1]DATOS!$M$7:$Q$7,0)+1,0),"")</f>
        <v/>
      </c>
      <c r="L59" s="50"/>
      <c r="M59" s="50"/>
      <c r="N59" s="50" t="str">
        <f>IFERROR(VLOOKUP(L59,[1]DATOS!$L$2:$Q$6,MATCH(M59,[1]DATOS!$M$7:$Q$7,0)+1,0),"")</f>
        <v/>
      </c>
      <c r="O59" s="50"/>
      <c r="P59" s="50"/>
      <c r="Q59" s="50"/>
      <c r="R59" s="50" t="str">
        <f>IFERROR(INDEX([1]DATOS!$T$3:$T$6,MATCH(CD!N59,[1]DATOS!$S$3:$S$6,0)),"")</f>
        <v/>
      </c>
      <c r="S59" s="51" t="str">
        <f>IFERROR(INDEX('[1]Evaluación de riesgos'!$P$9:$P$28,MATCH(CD!O59,'[1]Evaluación de riesgos'!$B$9:$B$28,0)),"")</f>
        <v/>
      </c>
      <c r="T59" s="52"/>
      <c r="U59" s="52"/>
      <c r="V59" s="64"/>
      <c r="W59" s="64"/>
      <c r="X59" s="64"/>
    </row>
    <row r="60" spans="1:24" ht="18" x14ac:dyDescent="0.25">
      <c r="A60" s="50"/>
      <c r="B60" s="50"/>
      <c r="C60" s="50"/>
      <c r="D60" s="50"/>
      <c r="E60" s="50"/>
      <c r="F60" s="50"/>
      <c r="G60" s="50"/>
      <c r="H60" s="50"/>
      <c r="I60" s="50"/>
      <c r="J60" s="50"/>
      <c r="K60" s="50" t="str">
        <f>IFERROR(VLOOKUP(I60,[1]DATOS!$L$2:$Q$6,MATCH(J60,[1]DATOS!$M$7:$Q$7,0)+1,0),"")</f>
        <v/>
      </c>
      <c r="L60" s="50"/>
      <c r="M60" s="50"/>
      <c r="N60" s="50" t="str">
        <f>IFERROR(VLOOKUP(L60,[1]DATOS!$L$2:$Q$6,MATCH(M60,[1]DATOS!$M$7:$Q$7,0)+1,0),"")</f>
        <v/>
      </c>
      <c r="O60" s="50"/>
      <c r="P60" s="50"/>
      <c r="Q60" s="50"/>
      <c r="R60" s="50" t="str">
        <f>IFERROR(INDEX([1]DATOS!$T$3:$T$6,MATCH(CD!N60,[1]DATOS!$S$3:$S$6,0)),"")</f>
        <v/>
      </c>
      <c r="S60" s="51" t="str">
        <f>IFERROR(INDEX('[1]Evaluación de riesgos'!$P$9:$P$28,MATCH(CD!O60,'[1]Evaluación de riesgos'!$B$9:$B$28,0)),"")</f>
        <v/>
      </c>
      <c r="T60" s="52"/>
      <c r="U60" s="52"/>
      <c r="V60" s="64"/>
      <c r="W60" s="64"/>
      <c r="X60" s="64"/>
    </row>
    <row r="61" spans="1:24" ht="18" x14ac:dyDescent="0.25">
      <c r="A61" s="50"/>
      <c r="B61" s="50"/>
      <c r="C61" s="50"/>
      <c r="D61" s="50"/>
      <c r="E61" s="50"/>
      <c r="F61" s="50"/>
      <c r="G61" s="50"/>
      <c r="H61" s="50"/>
      <c r="I61" s="50"/>
      <c r="J61" s="50"/>
      <c r="K61" s="50" t="str">
        <f>IFERROR(VLOOKUP(I61,[1]DATOS!$L$2:$Q$6,MATCH(J61,[1]DATOS!$M$7:$Q$7,0)+1,0),"")</f>
        <v/>
      </c>
      <c r="L61" s="50"/>
      <c r="M61" s="50"/>
      <c r="N61" s="50" t="str">
        <f>IFERROR(VLOOKUP(L61,[1]DATOS!$L$2:$Q$6,MATCH(M61,[1]DATOS!$M$7:$Q$7,0)+1,0),"")</f>
        <v/>
      </c>
      <c r="O61" s="50"/>
      <c r="P61" s="50"/>
      <c r="Q61" s="50"/>
      <c r="R61" s="50" t="str">
        <f>IFERROR(INDEX([1]DATOS!$T$3:$T$6,MATCH(CD!N61,[1]DATOS!$S$3:$S$6,0)),"")</f>
        <v/>
      </c>
      <c r="S61" s="51" t="str">
        <f>IFERROR(INDEX('[1]Evaluación de riesgos'!$P$9:$P$28,MATCH(CD!O61,'[1]Evaluación de riesgos'!$B$9:$B$28,0)),"")</f>
        <v/>
      </c>
      <c r="T61" s="52"/>
      <c r="U61" s="52"/>
      <c r="V61" s="64"/>
      <c r="W61" s="64"/>
      <c r="X61" s="64"/>
    </row>
    <row r="62" spans="1:24" ht="18" x14ac:dyDescent="0.25">
      <c r="A62" s="50"/>
      <c r="B62" s="50"/>
      <c r="C62" s="50"/>
      <c r="D62" s="50"/>
      <c r="E62" s="50"/>
      <c r="F62" s="50"/>
      <c r="G62" s="50"/>
      <c r="H62" s="50"/>
      <c r="I62" s="50"/>
      <c r="J62" s="50"/>
      <c r="K62" s="50" t="str">
        <f>IFERROR(VLOOKUP(I62,[1]DATOS!$L$2:$Q$6,MATCH(J62,[1]DATOS!$M$7:$Q$7,0)+1,0),"")</f>
        <v/>
      </c>
      <c r="L62" s="50"/>
      <c r="M62" s="50"/>
      <c r="N62" s="50" t="str">
        <f>IFERROR(VLOOKUP(L62,[1]DATOS!$L$2:$Q$6,MATCH(M62,[1]DATOS!$M$7:$Q$7,0)+1,0),"")</f>
        <v/>
      </c>
      <c r="O62" s="50"/>
      <c r="P62" s="50"/>
      <c r="Q62" s="50"/>
      <c r="R62" s="50" t="str">
        <f>IFERROR(INDEX([1]DATOS!$T$3:$T$6,MATCH(CD!N62,[1]DATOS!$S$3:$S$6,0)),"")</f>
        <v/>
      </c>
      <c r="S62" s="51" t="str">
        <f>IFERROR(INDEX('[1]Evaluación de riesgos'!$P$9:$P$28,MATCH(CD!O62,'[1]Evaluación de riesgos'!$B$9:$B$28,0)),"")</f>
        <v/>
      </c>
      <c r="T62" s="52"/>
      <c r="U62" s="52"/>
      <c r="V62" s="64"/>
      <c r="W62" s="64"/>
      <c r="X62" s="64"/>
    </row>
    <row r="63" spans="1:24" ht="18" x14ac:dyDescent="0.25">
      <c r="A63" s="50"/>
      <c r="B63" s="50"/>
      <c r="C63" s="50"/>
      <c r="D63" s="50"/>
      <c r="E63" s="50"/>
      <c r="F63" s="50"/>
      <c r="G63" s="50"/>
      <c r="H63" s="50"/>
      <c r="I63" s="50"/>
      <c r="J63" s="50"/>
      <c r="K63" s="50" t="str">
        <f>IFERROR(VLOOKUP(I63,[1]DATOS!$L$2:$Q$6,MATCH(J63,[1]DATOS!$M$7:$Q$7,0)+1,0),"")</f>
        <v/>
      </c>
      <c r="L63" s="50"/>
      <c r="M63" s="50"/>
      <c r="N63" s="50" t="str">
        <f>IFERROR(VLOOKUP(L63,[1]DATOS!$L$2:$Q$6,MATCH(M63,[1]DATOS!$M$7:$Q$7,0)+1,0),"")</f>
        <v/>
      </c>
      <c r="O63" s="50"/>
      <c r="P63" s="50"/>
      <c r="Q63" s="50"/>
      <c r="R63" s="50" t="str">
        <f>IFERROR(INDEX([1]DATOS!$T$3:$T$6,MATCH(CD!N63,[1]DATOS!$S$3:$S$6,0)),"")</f>
        <v/>
      </c>
      <c r="S63" s="51" t="str">
        <f>IFERROR(INDEX('[1]Evaluación de riesgos'!$P$9:$P$28,MATCH(CD!O63,'[1]Evaluación de riesgos'!$B$9:$B$28,0)),"")</f>
        <v/>
      </c>
      <c r="T63" s="52"/>
      <c r="U63" s="52"/>
      <c r="V63" s="64"/>
      <c r="W63" s="64"/>
      <c r="X63" s="64"/>
    </row>
    <row r="64" spans="1:24" ht="18" x14ac:dyDescent="0.25">
      <c r="A64" s="50"/>
      <c r="B64" s="50"/>
      <c r="C64" s="50"/>
      <c r="D64" s="50"/>
      <c r="E64" s="50"/>
      <c r="F64" s="50"/>
      <c r="G64" s="50"/>
      <c r="H64" s="50"/>
      <c r="I64" s="50"/>
      <c r="J64" s="50"/>
      <c r="K64" s="50" t="str">
        <f>IFERROR(VLOOKUP(I64,[1]DATOS!$L$2:$Q$6,MATCH(J64,[1]DATOS!$M$7:$Q$7,0)+1,0),"")</f>
        <v/>
      </c>
      <c r="L64" s="50"/>
      <c r="M64" s="50"/>
      <c r="N64" s="50" t="str">
        <f>IFERROR(VLOOKUP(L64,[1]DATOS!$L$2:$Q$6,MATCH(M64,[1]DATOS!$M$7:$Q$7,0)+1,0),"")</f>
        <v/>
      </c>
      <c r="O64" s="50"/>
      <c r="P64" s="50"/>
      <c r="Q64" s="50"/>
      <c r="R64" s="50" t="str">
        <f>IFERROR(INDEX([1]DATOS!$T$3:$T$6,MATCH(CD!N64,[1]DATOS!$S$3:$S$6,0)),"")</f>
        <v/>
      </c>
      <c r="S64" s="51" t="str">
        <f>IFERROR(INDEX('[1]Evaluación de riesgos'!$P$9:$P$28,MATCH(CD!O64,'[1]Evaluación de riesgos'!$B$9:$B$28,0)),"")</f>
        <v/>
      </c>
      <c r="T64" s="52"/>
      <c r="U64" s="52"/>
      <c r="V64" s="64"/>
      <c r="W64" s="64"/>
      <c r="X64" s="64"/>
    </row>
    <row r="65" spans="1:24" ht="18" x14ac:dyDescent="0.25">
      <c r="A65" s="50"/>
      <c r="B65" s="50"/>
      <c r="C65" s="50"/>
      <c r="D65" s="50"/>
      <c r="E65" s="50"/>
      <c r="F65" s="50"/>
      <c r="G65" s="50"/>
      <c r="H65" s="50"/>
      <c r="I65" s="50"/>
      <c r="J65" s="50"/>
      <c r="K65" s="50" t="str">
        <f>IFERROR(VLOOKUP(I65,[1]DATOS!$L$2:$Q$6,MATCH(J65,[1]DATOS!$M$7:$Q$7,0)+1,0),"")</f>
        <v/>
      </c>
      <c r="L65" s="50"/>
      <c r="M65" s="50"/>
      <c r="N65" s="50" t="str">
        <f>IFERROR(VLOOKUP(L65,[1]DATOS!$L$2:$Q$6,MATCH(M65,[1]DATOS!$M$7:$Q$7,0)+1,0),"")</f>
        <v/>
      </c>
      <c r="O65" s="50"/>
      <c r="P65" s="50"/>
      <c r="Q65" s="50"/>
      <c r="R65" s="50" t="str">
        <f>IFERROR(INDEX([1]DATOS!$T$3:$T$6,MATCH(CD!N65,[1]DATOS!$S$3:$S$6,0)),"")</f>
        <v/>
      </c>
      <c r="S65" s="51" t="str">
        <f>IFERROR(INDEX('[1]Evaluación de riesgos'!$P$9:$P$28,MATCH(CD!O65,'[1]Evaluación de riesgos'!$B$9:$B$28,0)),"")</f>
        <v/>
      </c>
      <c r="T65" s="52"/>
      <c r="U65" s="52"/>
      <c r="V65" s="64"/>
      <c r="W65" s="64"/>
      <c r="X65" s="64"/>
    </row>
    <row r="66" spans="1:24" ht="18" x14ac:dyDescent="0.25">
      <c r="A66" s="50"/>
      <c r="B66" s="50"/>
      <c r="C66" s="50"/>
      <c r="D66" s="50"/>
      <c r="E66" s="50"/>
      <c r="F66" s="50"/>
      <c r="G66" s="50"/>
      <c r="H66" s="50"/>
      <c r="I66" s="50"/>
      <c r="J66" s="50"/>
      <c r="K66" s="50" t="str">
        <f>IFERROR(VLOOKUP(I66,[1]DATOS!$L$2:$Q$6,MATCH(J66,[1]DATOS!$M$7:$Q$7,0)+1,0),"")</f>
        <v/>
      </c>
      <c r="L66" s="50"/>
      <c r="M66" s="50"/>
      <c r="N66" s="50" t="str">
        <f>IFERROR(VLOOKUP(L66,[1]DATOS!$L$2:$Q$6,MATCH(M66,[1]DATOS!$M$7:$Q$7,0)+1,0),"")</f>
        <v/>
      </c>
      <c r="O66" s="50"/>
      <c r="P66" s="50"/>
      <c r="Q66" s="50"/>
      <c r="R66" s="50" t="str">
        <f>IFERROR(INDEX([1]DATOS!$T$3:$T$6,MATCH(CD!N66,[1]DATOS!$S$3:$S$6,0)),"")</f>
        <v/>
      </c>
      <c r="S66" s="51" t="str">
        <f>IFERROR(INDEX('[1]Evaluación de riesgos'!$P$9:$P$28,MATCH(CD!O66,'[1]Evaluación de riesgos'!$B$9:$B$28,0)),"")</f>
        <v/>
      </c>
      <c r="T66" s="52"/>
      <c r="U66" s="52"/>
      <c r="V66" s="64"/>
      <c r="W66" s="64"/>
      <c r="X66" s="64"/>
    </row>
    <row r="67" spans="1:24" ht="18" x14ac:dyDescent="0.25">
      <c r="A67" s="50"/>
      <c r="B67" s="50"/>
      <c r="C67" s="50"/>
      <c r="D67" s="50"/>
      <c r="E67" s="50"/>
      <c r="F67" s="50"/>
      <c r="G67" s="50"/>
      <c r="H67" s="50"/>
      <c r="I67" s="50"/>
      <c r="J67" s="50"/>
      <c r="K67" s="50" t="str">
        <f>IFERROR(VLOOKUP(I67,[1]DATOS!$L$2:$Q$6,MATCH(J67,[1]DATOS!$M$7:$Q$7,0)+1,0),"")</f>
        <v/>
      </c>
      <c r="L67" s="50"/>
      <c r="M67" s="50"/>
      <c r="N67" s="50" t="str">
        <f>IFERROR(VLOOKUP(L67,[1]DATOS!$L$2:$Q$6,MATCH(M67,[1]DATOS!$M$7:$Q$7,0)+1,0),"")</f>
        <v/>
      </c>
      <c r="O67" s="50"/>
      <c r="P67" s="50"/>
      <c r="Q67" s="50"/>
      <c r="R67" s="50" t="str">
        <f>IFERROR(INDEX([1]DATOS!$T$3:$T$6,MATCH(CD!N67,[1]DATOS!$S$3:$S$6,0)),"")</f>
        <v/>
      </c>
      <c r="S67" s="51" t="str">
        <f>IFERROR(INDEX('[1]Evaluación de riesgos'!$P$9:$P$28,MATCH(CD!O67,'[1]Evaluación de riesgos'!$B$9:$B$28,0)),"")</f>
        <v/>
      </c>
      <c r="T67" s="52"/>
      <c r="U67" s="52"/>
      <c r="V67" s="64"/>
      <c r="W67" s="64"/>
      <c r="X67" s="64"/>
    </row>
    <row r="68" spans="1:24" ht="18" x14ac:dyDescent="0.25">
      <c r="A68" s="50"/>
      <c r="B68" s="50"/>
      <c r="C68" s="50"/>
      <c r="D68" s="50"/>
      <c r="E68" s="50"/>
      <c r="F68" s="50"/>
      <c r="G68" s="50"/>
      <c r="H68" s="50"/>
      <c r="I68" s="50"/>
      <c r="J68" s="50"/>
      <c r="K68" s="50" t="str">
        <f>IFERROR(VLOOKUP(I68,[1]DATOS!$L$2:$Q$6,MATCH(J68,[1]DATOS!$M$7:$Q$7,0)+1,0),"")</f>
        <v/>
      </c>
      <c r="L68" s="50"/>
      <c r="M68" s="50"/>
      <c r="N68" s="50" t="str">
        <f>IFERROR(VLOOKUP(L68,[1]DATOS!$L$2:$Q$6,MATCH(M68,[1]DATOS!$M$7:$Q$7,0)+1,0),"")</f>
        <v/>
      </c>
      <c r="O68" s="50"/>
      <c r="P68" s="50"/>
      <c r="Q68" s="50"/>
      <c r="R68" s="50" t="str">
        <f>IFERROR(INDEX([1]DATOS!$T$3:$T$6,MATCH(CD!N68,[1]DATOS!$S$3:$S$6,0)),"")</f>
        <v/>
      </c>
      <c r="S68" s="51" t="str">
        <f>IFERROR(INDEX('[1]Evaluación de riesgos'!$P$9:$P$28,MATCH(CD!O68,'[1]Evaluación de riesgos'!$B$9:$B$28,0)),"")</f>
        <v/>
      </c>
      <c r="T68" s="52"/>
      <c r="U68" s="52"/>
      <c r="V68" s="64"/>
      <c r="W68" s="64"/>
      <c r="X68" s="64"/>
    </row>
    <row r="69" spans="1:24" ht="18" x14ac:dyDescent="0.25">
      <c r="A69" s="50"/>
      <c r="B69" s="50"/>
      <c r="C69" s="50"/>
      <c r="D69" s="50"/>
      <c r="E69" s="50"/>
      <c r="F69" s="50"/>
      <c r="G69" s="50"/>
      <c r="H69" s="50"/>
      <c r="I69" s="50"/>
      <c r="J69" s="50"/>
      <c r="K69" s="50" t="str">
        <f>IFERROR(VLOOKUP(I69,[1]DATOS!$L$2:$Q$6,MATCH(J69,[1]DATOS!$M$7:$Q$7,0)+1,0),"")</f>
        <v/>
      </c>
      <c r="L69" s="50"/>
      <c r="M69" s="50"/>
      <c r="N69" s="50" t="str">
        <f>IFERROR(VLOOKUP(L69,[1]DATOS!$L$2:$Q$6,MATCH(M69,[1]DATOS!$M$7:$Q$7,0)+1,0),"")</f>
        <v/>
      </c>
      <c r="O69" s="50"/>
      <c r="P69" s="50"/>
      <c r="Q69" s="50"/>
      <c r="R69" s="50" t="str">
        <f>IFERROR(INDEX([1]DATOS!$T$3:$T$6,MATCH(CD!N69,[1]DATOS!$S$3:$S$6,0)),"")</f>
        <v/>
      </c>
      <c r="S69" s="51" t="str">
        <f>IFERROR(INDEX('[1]Evaluación de riesgos'!$P$9:$P$28,MATCH(CD!O69,'[1]Evaluación de riesgos'!$B$9:$B$28,0)),"")</f>
        <v/>
      </c>
      <c r="T69" s="52"/>
      <c r="U69" s="52"/>
      <c r="V69" s="64"/>
      <c r="W69" s="64"/>
      <c r="X69" s="64"/>
    </row>
    <row r="70" spans="1:24" ht="18" x14ac:dyDescent="0.25">
      <c r="A70" s="50"/>
      <c r="B70" s="50"/>
      <c r="C70" s="50"/>
      <c r="D70" s="50"/>
      <c r="E70" s="50"/>
      <c r="F70" s="50"/>
      <c r="G70" s="50"/>
      <c r="H70" s="50"/>
      <c r="I70" s="50"/>
      <c r="J70" s="50"/>
      <c r="K70" s="50" t="str">
        <f>IFERROR(VLOOKUP(I70,[1]DATOS!$L$2:$Q$6,MATCH(J70,[1]DATOS!$M$7:$Q$7,0)+1,0),"")</f>
        <v/>
      </c>
      <c r="L70" s="50"/>
      <c r="M70" s="50"/>
      <c r="N70" s="50" t="str">
        <f>IFERROR(VLOOKUP(L70,[1]DATOS!$L$2:$Q$6,MATCH(M70,[1]DATOS!$M$7:$Q$7,0)+1,0),"")</f>
        <v/>
      </c>
      <c r="O70" s="50"/>
      <c r="P70" s="50"/>
      <c r="Q70" s="50"/>
      <c r="R70" s="50" t="str">
        <f>IFERROR(INDEX([1]DATOS!$T$3:$T$6,MATCH(CD!N70,[1]DATOS!$S$3:$S$6,0)),"")</f>
        <v/>
      </c>
      <c r="S70" s="51" t="str">
        <f>IFERROR(INDEX('[1]Evaluación de riesgos'!$P$9:$P$28,MATCH(CD!O70,'[1]Evaluación de riesgos'!$B$9:$B$28,0)),"")</f>
        <v/>
      </c>
      <c r="T70" s="52"/>
      <c r="U70" s="52"/>
      <c r="V70" s="64"/>
      <c r="W70" s="64"/>
      <c r="X70" s="64"/>
    </row>
    <row r="71" spans="1:24" ht="18" x14ac:dyDescent="0.25">
      <c r="A71" s="50"/>
      <c r="B71" s="50"/>
      <c r="C71" s="50"/>
      <c r="D71" s="50"/>
      <c r="E71" s="50"/>
      <c r="F71" s="50"/>
      <c r="G71" s="50"/>
      <c r="H71" s="50"/>
      <c r="I71" s="50"/>
      <c r="J71" s="50"/>
      <c r="K71" s="50" t="str">
        <f>IFERROR(VLOOKUP(I71,[1]DATOS!$L$2:$Q$6,MATCH(J71,[1]DATOS!$M$7:$Q$7,0)+1,0),"")</f>
        <v/>
      </c>
      <c r="L71" s="50"/>
      <c r="M71" s="50"/>
      <c r="N71" s="50" t="str">
        <f>IFERROR(VLOOKUP(L71,[1]DATOS!$L$2:$Q$6,MATCH(M71,[1]DATOS!$M$7:$Q$7,0)+1,0),"")</f>
        <v/>
      </c>
      <c r="O71" s="50"/>
      <c r="P71" s="50"/>
      <c r="Q71" s="50"/>
      <c r="R71" s="50" t="str">
        <f>IFERROR(INDEX([1]DATOS!$T$3:$T$6,MATCH(CD!N71,[1]DATOS!$S$3:$S$6,0)),"")</f>
        <v/>
      </c>
      <c r="S71" s="51" t="str">
        <f>IFERROR(INDEX('[1]Evaluación de riesgos'!$P$9:$P$28,MATCH(CD!O71,'[1]Evaluación de riesgos'!$B$9:$B$28,0)),"")</f>
        <v/>
      </c>
      <c r="T71" s="52"/>
      <c r="U71" s="52"/>
      <c r="V71" s="64"/>
      <c r="W71" s="64"/>
      <c r="X71" s="64"/>
    </row>
    <row r="72" spans="1:24" ht="18" x14ac:dyDescent="0.25">
      <c r="A72" s="50"/>
      <c r="B72" s="50"/>
      <c r="C72" s="50"/>
      <c r="D72" s="50"/>
      <c r="E72" s="50"/>
      <c r="F72" s="50"/>
      <c r="G72" s="50"/>
      <c r="H72" s="50"/>
      <c r="I72" s="50"/>
      <c r="J72" s="50"/>
      <c r="K72" s="50" t="str">
        <f>IFERROR(VLOOKUP(I72,[1]DATOS!$L$2:$Q$6,MATCH(J72,[1]DATOS!$M$7:$Q$7,0)+1,0),"")</f>
        <v/>
      </c>
      <c r="L72" s="50"/>
      <c r="M72" s="50"/>
      <c r="N72" s="50" t="str">
        <f>IFERROR(VLOOKUP(L72,[1]DATOS!$L$2:$Q$6,MATCH(M72,[1]DATOS!$M$7:$Q$7,0)+1,0),"")</f>
        <v/>
      </c>
      <c r="O72" s="50"/>
      <c r="P72" s="50"/>
      <c r="Q72" s="50"/>
      <c r="R72" s="50" t="str">
        <f>IFERROR(INDEX([1]DATOS!$T$3:$T$6,MATCH(CD!N72,[1]DATOS!$S$3:$S$6,0)),"")</f>
        <v/>
      </c>
      <c r="S72" s="51" t="str">
        <f>IFERROR(INDEX('[1]Evaluación de riesgos'!$P$9:$P$28,MATCH(CD!O72,'[1]Evaluación de riesgos'!$B$9:$B$28,0)),"")</f>
        <v/>
      </c>
      <c r="T72" s="52"/>
      <c r="U72" s="52"/>
      <c r="V72" s="64"/>
      <c r="W72" s="64"/>
      <c r="X72" s="64"/>
    </row>
    <row r="73" spans="1:24" ht="18" x14ac:dyDescent="0.25">
      <c r="A73" s="50"/>
      <c r="B73" s="50"/>
      <c r="C73" s="50"/>
      <c r="D73" s="50"/>
      <c r="E73" s="50"/>
      <c r="F73" s="50"/>
      <c r="G73" s="50"/>
      <c r="H73" s="50"/>
      <c r="I73" s="50"/>
      <c r="J73" s="50"/>
      <c r="K73" s="50" t="str">
        <f>IFERROR(VLOOKUP(I73,[1]DATOS!$L$2:$Q$6,MATCH(J73,[1]DATOS!$M$7:$Q$7,0)+1,0),"")</f>
        <v/>
      </c>
      <c r="L73" s="50"/>
      <c r="M73" s="50"/>
      <c r="N73" s="50" t="str">
        <f>IFERROR(VLOOKUP(L73,[1]DATOS!$L$2:$Q$6,MATCH(M73,[1]DATOS!$M$7:$Q$7,0)+1,0),"")</f>
        <v/>
      </c>
      <c r="O73" s="50"/>
      <c r="P73" s="50"/>
      <c r="Q73" s="50"/>
      <c r="R73" s="50" t="str">
        <f>IFERROR(INDEX([1]DATOS!$T$3:$T$6,MATCH(CD!N73,[1]DATOS!$S$3:$S$6,0)),"")</f>
        <v/>
      </c>
      <c r="S73" s="51" t="str">
        <f>IFERROR(INDEX('[1]Evaluación de riesgos'!$P$9:$P$28,MATCH(CD!O73,'[1]Evaluación de riesgos'!$B$9:$B$28,0)),"")</f>
        <v/>
      </c>
      <c r="T73" s="52"/>
      <c r="U73" s="52"/>
      <c r="V73" s="64"/>
      <c r="W73" s="64"/>
      <c r="X73" s="64"/>
    </row>
    <row r="74" spans="1:24" ht="18" x14ac:dyDescent="0.25">
      <c r="A74" s="50"/>
      <c r="B74" s="50"/>
      <c r="C74" s="50"/>
      <c r="D74" s="50"/>
      <c r="E74" s="50"/>
      <c r="F74" s="50"/>
      <c r="G74" s="50"/>
      <c r="H74" s="50"/>
      <c r="I74" s="50"/>
      <c r="J74" s="50"/>
      <c r="K74" s="50" t="str">
        <f>IFERROR(VLOOKUP(I74,[1]DATOS!$L$2:$Q$6,MATCH(J74,[1]DATOS!$M$7:$Q$7,0)+1,0),"")</f>
        <v/>
      </c>
      <c r="L74" s="50"/>
      <c r="M74" s="50"/>
      <c r="N74" s="50" t="str">
        <f>IFERROR(VLOOKUP(L74,[1]DATOS!$L$2:$Q$6,MATCH(M74,[1]DATOS!$M$7:$Q$7,0)+1,0),"")</f>
        <v/>
      </c>
      <c r="O74" s="50"/>
      <c r="P74" s="50"/>
      <c r="Q74" s="50"/>
      <c r="R74" s="50" t="str">
        <f>IFERROR(INDEX([1]DATOS!$T$3:$T$6,MATCH(CD!N74,[1]DATOS!$S$3:$S$6,0)),"")</f>
        <v/>
      </c>
      <c r="S74" s="51" t="str">
        <f>IFERROR(INDEX('[1]Evaluación de riesgos'!$P$9:$P$28,MATCH(CD!O74,'[1]Evaluación de riesgos'!$B$9:$B$28,0)),"")</f>
        <v/>
      </c>
      <c r="T74" s="52"/>
      <c r="U74" s="52"/>
      <c r="V74" s="64"/>
      <c r="W74" s="64"/>
      <c r="X74" s="64"/>
    </row>
    <row r="75" spans="1:24" ht="18" x14ac:dyDescent="0.25">
      <c r="A75" s="50"/>
      <c r="B75" s="50"/>
      <c r="C75" s="50"/>
      <c r="D75" s="50"/>
      <c r="E75" s="50"/>
      <c r="F75" s="50"/>
      <c r="G75" s="50"/>
      <c r="H75" s="50"/>
      <c r="I75" s="50"/>
      <c r="J75" s="50"/>
      <c r="K75" s="50" t="str">
        <f>IFERROR(VLOOKUP(I75,[1]DATOS!$L$2:$Q$6,MATCH(J75,[1]DATOS!$M$7:$Q$7,0)+1,0),"")</f>
        <v/>
      </c>
      <c r="L75" s="50"/>
      <c r="M75" s="50"/>
      <c r="N75" s="50" t="str">
        <f>IFERROR(VLOOKUP(L75,[1]DATOS!$L$2:$Q$6,MATCH(M75,[1]DATOS!$M$7:$Q$7,0)+1,0),"")</f>
        <v/>
      </c>
      <c r="O75" s="50"/>
      <c r="P75" s="50"/>
      <c r="Q75" s="50"/>
      <c r="R75" s="50" t="str">
        <f>IFERROR(INDEX([1]DATOS!$T$3:$T$6,MATCH(CD!N75,[1]DATOS!$S$3:$S$6,0)),"")</f>
        <v/>
      </c>
      <c r="S75" s="51" t="str">
        <f>IFERROR(INDEX('[1]Evaluación de riesgos'!$P$9:$P$28,MATCH(CD!O75,'[1]Evaluación de riesgos'!$B$9:$B$28,0)),"")</f>
        <v/>
      </c>
      <c r="T75" s="52"/>
      <c r="U75" s="52"/>
      <c r="V75" s="64"/>
      <c r="W75" s="64"/>
      <c r="X75" s="64"/>
    </row>
    <row r="76" spans="1:24" ht="18" x14ac:dyDescent="0.25">
      <c r="A76" s="50"/>
      <c r="B76" s="50"/>
      <c r="C76" s="50"/>
      <c r="D76" s="50"/>
      <c r="E76" s="50"/>
      <c r="F76" s="50"/>
      <c r="G76" s="50"/>
      <c r="H76" s="50"/>
      <c r="I76" s="50"/>
      <c r="J76" s="50"/>
      <c r="K76" s="50" t="str">
        <f>IFERROR(VLOOKUP(I76,[1]DATOS!$L$2:$Q$6,MATCH(J76,[1]DATOS!$M$7:$Q$7,0)+1,0),"")</f>
        <v/>
      </c>
      <c r="L76" s="50"/>
      <c r="M76" s="50"/>
      <c r="N76" s="50" t="str">
        <f>IFERROR(VLOOKUP(L76,[1]DATOS!$L$2:$Q$6,MATCH(M76,[1]DATOS!$M$7:$Q$7,0)+1,0),"")</f>
        <v/>
      </c>
      <c r="O76" s="50"/>
      <c r="P76" s="50"/>
      <c r="Q76" s="50"/>
      <c r="R76" s="50" t="str">
        <f>IFERROR(INDEX([1]DATOS!$T$3:$T$6,MATCH(CD!N76,[1]DATOS!$S$3:$S$6,0)),"")</f>
        <v/>
      </c>
      <c r="S76" s="51" t="str">
        <f>IFERROR(INDEX('[1]Evaluación de riesgos'!$P$9:$P$28,MATCH(CD!O76,'[1]Evaluación de riesgos'!$B$9:$B$28,0)),"")</f>
        <v/>
      </c>
      <c r="T76" s="52"/>
      <c r="U76" s="52"/>
      <c r="V76" s="64"/>
      <c r="W76" s="64"/>
      <c r="X76" s="64"/>
    </row>
    <row r="77" spans="1:24" ht="18" x14ac:dyDescent="0.25">
      <c r="A77" s="50"/>
      <c r="B77" s="50"/>
      <c r="C77" s="50"/>
      <c r="D77" s="50"/>
      <c r="E77" s="50"/>
      <c r="F77" s="50"/>
      <c r="G77" s="50"/>
      <c r="H77" s="50"/>
      <c r="I77" s="50"/>
      <c r="J77" s="50"/>
      <c r="K77" s="50" t="str">
        <f>IFERROR(VLOOKUP(I77,[1]DATOS!$L$2:$Q$6,MATCH(J77,[1]DATOS!$M$7:$Q$7,0)+1,0),"")</f>
        <v/>
      </c>
      <c r="L77" s="50"/>
      <c r="M77" s="50"/>
      <c r="N77" s="50" t="str">
        <f>IFERROR(VLOOKUP(L77,[1]DATOS!$L$2:$Q$6,MATCH(M77,[1]DATOS!$M$7:$Q$7,0)+1,0),"")</f>
        <v/>
      </c>
      <c r="O77" s="50"/>
      <c r="P77" s="50"/>
      <c r="Q77" s="50"/>
      <c r="R77" s="50" t="str">
        <f>IFERROR(INDEX([1]DATOS!$T$3:$T$6,MATCH(CD!N77,[1]DATOS!$S$3:$S$6,0)),"")</f>
        <v/>
      </c>
      <c r="S77" s="51" t="str">
        <f>IFERROR(INDEX('[1]Evaluación de riesgos'!$P$9:$P$28,MATCH(CD!O77,'[1]Evaluación de riesgos'!$B$9:$B$28,0)),"")</f>
        <v/>
      </c>
      <c r="T77" s="52"/>
      <c r="U77" s="52"/>
      <c r="V77" s="64"/>
      <c r="W77" s="64"/>
      <c r="X77" s="64"/>
    </row>
    <row r="78" spans="1:24" ht="18" x14ac:dyDescent="0.25">
      <c r="A78" s="50"/>
      <c r="B78" s="50"/>
      <c r="C78" s="50"/>
      <c r="D78" s="50"/>
      <c r="E78" s="50"/>
      <c r="F78" s="50"/>
      <c r="G78" s="50"/>
      <c r="H78" s="50"/>
      <c r="I78" s="50"/>
      <c r="J78" s="50"/>
      <c r="K78" s="50" t="str">
        <f>IFERROR(VLOOKUP(I78,[1]DATOS!$L$2:$Q$6,MATCH(J78,[1]DATOS!$M$7:$Q$7,0)+1,0),"")</f>
        <v/>
      </c>
      <c r="L78" s="50"/>
      <c r="M78" s="50"/>
      <c r="N78" s="50" t="str">
        <f>IFERROR(VLOOKUP(L78,[1]DATOS!$L$2:$Q$6,MATCH(M78,[1]DATOS!$M$7:$Q$7,0)+1,0),"")</f>
        <v/>
      </c>
      <c r="O78" s="50"/>
      <c r="P78" s="50"/>
      <c r="Q78" s="50"/>
      <c r="R78" s="50" t="str">
        <f>IFERROR(INDEX([1]DATOS!$T$3:$T$6,MATCH(CD!N78,[1]DATOS!$S$3:$S$6,0)),"")</f>
        <v/>
      </c>
      <c r="S78" s="51" t="str">
        <f>IFERROR(INDEX('[1]Evaluación de riesgos'!$P$9:$P$28,MATCH(CD!O78,'[1]Evaluación de riesgos'!$B$9:$B$28,0)),"")</f>
        <v/>
      </c>
      <c r="T78" s="52"/>
      <c r="U78" s="52"/>
      <c r="V78" s="64"/>
      <c r="W78" s="64"/>
      <c r="X78" s="64"/>
    </row>
    <row r="79" spans="1:24" ht="18" x14ac:dyDescent="0.25">
      <c r="A79" s="50"/>
      <c r="B79" s="50"/>
      <c r="C79" s="50"/>
      <c r="D79" s="50"/>
      <c r="E79" s="50"/>
      <c r="F79" s="50"/>
      <c r="G79" s="50"/>
      <c r="H79" s="50"/>
      <c r="I79" s="50"/>
      <c r="J79" s="50"/>
      <c r="K79" s="50" t="str">
        <f>IFERROR(VLOOKUP(I79,[1]DATOS!$L$2:$Q$6,MATCH(J79,[1]DATOS!$M$7:$Q$7,0)+1,0),"")</f>
        <v/>
      </c>
      <c r="L79" s="50"/>
      <c r="M79" s="50"/>
      <c r="N79" s="50" t="str">
        <f>IFERROR(VLOOKUP(L79,[1]DATOS!$L$2:$Q$6,MATCH(M79,[1]DATOS!$M$7:$Q$7,0)+1,0),"")</f>
        <v/>
      </c>
      <c r="O79" s="50"/>
      <c r="P79" s="50"/>
      <c r="Q79" s="50"/>
      <c r="R79" s="50" t="str">
        <f>IFERROR(INDEX([1]DATOS!$T$3:$T$6,MATCH(CD!N79,[1]DATOS!$S$3:$S$6,0)),"")</f>
        <v/>
      </c>
      <c r="S79" s="51" t="str">
        <f>IFERROR(INDEX('[1]Evaluación de riesgos'!$P$9:$P$28,MATCH(CD!O79,'[1]Evaluación de riesgos'!$B$9:$B$28,0)),"")</f>
        <v/>
      </c>
      <c r="T79" s="52"/>
      <c r="U79" s="52"/>
      <c r="V79" s="64"/>
      <c r="W79" s="64"/>
      <c r="X79" s="64"/>
    </row>
    <row r="80" spans="1:24" ht="18" x14ac:dyDescent="0.25">
      <c r="A80" s="50"/>
      <c r="B80" s="50"/>
      <c r="C80" s="50"/>
      <c r="D80" s="50"/>
      <c r="E80" s="50"/>
      <c r="F80" s="50"/>
      <c r="G80" s="50"/>
      <c r="H80" s="50"/>
      <c r="I80" s="50"/>
      <c r="J80" s="50"/>
      <c r="K80" s="50" t="str">
        <f>IFERROR(VLOOKUP(I80,[1]DATOS!$L$2:$Q$6,MATCH(J80,[1]DATOS!$M$7:$Q$7,0)+1,0),"")</f>
        <v/>
      </c>
      <c r="L80" s="50"/>
      <c r="M80" s="50"/>
      <c r="N80" s="50" t="str">
        <f>IFERROR(VLOOKUP(L80,[1]DATOS!$L$2:$Q$6,MATCH(M80,[1]DATOS!$M$7:$Q$7,0)+1,0),"")</f>
        <v/>
      </c>
      <c r="O80" s="50"/>
      <c r="P80" s="50"/>
      <c r="Q80" s="50"/>
      <c r="R80" s="50" t="str">
        <f>IFERROR(INDEX([1]DATOS!$T$3:$T$6,MATCH(CD!N80,[1]DATOS!$S$3:$S$6,0)),"")</f>
        <v/>
      </c>
      <c r="S80" s="51" t="str">
        <f>IFERROR(INDEX('[1]Evaluación de riesgos'!$P$9:$P$28,MATCH(CD!O80,'[1]Evaluación de riesgos'!$B$9:$B$28,0)),"")</f>
        <v/>
      </c>
      <c r="T80" s="52"/>
      <c r="U80" s="52"/>
      <c r="V80" s="64"/>
      <c r="W80" s="64"/>
      <c r="X80" s="64"/>
    </row>
    <row r="81" spans="1:24" ht="18" x14ac:dyDescent="0.25">
      <c r="A81" s="50"/>
      <c r="B81" s="50"/>
      <c r="C81" s="50"/>
      <c r="D81" s="50"/>
      <c r="E81" s="50"/>
      <c r="F81" s="50"/>
      <c r="G81" s="50"/>
      <c r="H81" s="50"/>
      <c r="I81" s="50"/>
      <c r="J81" s="50"/>
      <c r="K81" s="50" t="str">
        <f>IFERROR(VLOOKUP(I81,[1]DATOS!$L$2:$Q$6,MATCH(J81,[1]DATOS!$M$7:$Q$7,0)+1,0),"")</f>
        <v/>
      </c>
      <c r="L81" s="50"/>
      <c r="M81" s="50"/>
      <c r="N81" s="50" t="str">
        <f>IFERROR(VLOOKUP(L81,[1]DATOS!$L$2:$Q$6,MATCH(M81,[1]DATOS!$M$7:$Q$7,0)+1,0),"")</f>
        <v/>
      </c>
      <c r="O81" s="50"/>
      <c r="P81" s="50"/>
      <c r="Q81" s="50"/>
      <c r="R81" s="50" t="str">
        <f>IFERROR(INDEX([1]DATOS!$T$3:$T$6,MATCH(CD!N81,[1]DATOS!$S$3:$S$6,0)),"")</f>
        <v/>
      </c>
      <c r="S81" s="51" t="str">
        <f>IFERROR(INDEX('[1]Evaluación de riesgos'!$P$9:$P$28,MATCH(CD!O81,'[1]Evaluación de riesgos'!$B$9:$B$28,0)),"")</f>
        <v/>
      </c>
      <c r="T81" s="52"/>
      <c r="U81" s="52"/>
      <c r="V81" s="64"/>
      <c r="W81" s="64"/>
      <c r="X81" s="64"/>
    </row>
    <row r="82" spans="1:24" ht="18" x14ac:dyDescent="0.25">
      <c r="A82" s="50"/>
      <c r="B82" s="50"/>
      <c r="C82" s="50"/>
      <c r="D82" s="50"/>
      <c r="E82" s="50"/>
      <c r="F82" s="50"/>
      <c r="G82" s="50"/>
      <c r="H82" s="50"/>
      <c r="I82" s="50"/>
      <c r="J82" s="50"/>
      <c r="K82" s="50" t="str">
        <f>IFERROR(VLOOKUP(I82,[1]DATOS!$L$2:$Q$6,MATCH(J82,[1]DATOS!$M$7:$Q$7,0)+1,0),"")</f>
        <v/>
      </c>
      <c r="L82" s="50"/>
      <c r="M82" s="50"/>
      <c r="N82" s="50" t="str">
        <f>IFERROR(VLOOKUP(L82,[1]DATOS!$L$2:$Q$6,MATCH(M82,[1]DATOS!$M$7:$Q$7,0)+1,0),"")</f>
        <v/>
      </c>
      <c r="O82" s="50"/>
      <c r="P82" s="50"/>
      <c r="Q82" s="50"/>
      <c r="R82" s="50" t="str">
        <f>IFERROR(INDEX([1]DATOS!$T$3:$T$6,MATCH(CD!N82,[1]DATOS!$S$3:$S$6,0)),"")</f>
        <v/>
      </c>
      <c r="S82" s="51" t="str">
        <f>IFERROR(INDEX('[1]Evaluación de riesgos'!$P$9:$P$28,MATCH(CD!O82,'[1]Evaluación de riesgos'!$B$9:$B$28,0)),"")</f>
        <v/>
      </c>
      <c r="T82" s="52"/>
      <c r="U82" s="52"/>
      <c r="V82" s="64"/>
      <c r="W82" s="64"/>
      <c r="X82" s="64"/>
    </row>
    <row r="83" spans="1:24" ht="18" x14ac:dyDescent="0.25">
      <c r="A83" s="50"/>
      <c r="B83" s="50"/>
      <c r="C83" s="50"/>
      <c r="D83" s="50"/>
      <c r="E83" s="50"/>
      <c r="F83" s="50"/>
      <c r="G83" s="50"/>
      <c r="H83" s="50"/>
      <c r="I83" s="50"/>
      <c r="J83" s="50"/>
      <c r="K83" s="50" t="str">
        <f>IFERROR(VLOOKUP(I83,[1]DATOS!$L$2:$Q$6,MATCH(J83,[1]DATOS!$M$7:$Q$7,0)+1,0),"")</f>
        <v/>
      </c>
      <c r="L83" s="50"/>
      <c r="M83" s="50"/>
      <c r="N83" s="50" t="str">
        <f>IFERROR(VLOOKUP(L83,[1]DATOS!$L$2:$Q$6,MATCH(M83,[1]DATOS!$M$7:$Q$7,0)+1,0),"")</f>
        <v/>
      </c>
      <c r="O83" s="50"/>
      <c r="P83" s="50"/>
      <c r="Q83" s="50"/>
      <c r="R83" s="50" t="str">
        <f>IFERROR(INDEX([1]DATOS!$T$3:$T$6,MATCH(CD!N83,[1]DATOS!$S$3:$S$6,0)),"")</f>
        <v/>
      </c>
      <c r="S83" s="51" t="str">
        <f>IFERROR(INDEX('[1]Evaluación de riesgos'!$P$9:$P$28,MATCH(CD!O83,'[1]Evaluación de riesgos'!$B$9:$B$28,0)),"")</f>
        <v/>
      </c>
      <c r="T83" s="52"/>
      <c r="U83" s="52"/>
      <c r="V83" s="64"/>
      <c r="W83" s="64"/>
      <c r="X83" s="64"/>
    </row>
    <row r="84" spans="1:24" ht="18" x14ac:dyDescent="0.25">
      <c r="A84" s="50"/>
      <c r="B84" s="50"/>
      <c r="C84" s="50"/>
      <c r="D84" s="50"/>
      <c r="E84" s="50"/>
      <c r="F84" s="50"/>
      <c r="G84" s="50"/>
      <c r="H84" s="50"/>
      <c r="I84" s="50"/>
      <c r="J84" s="50"/>
      <c r="K84" s="50" t="str">
        <f>IFERROR(VLOOKUP(I84,[1]DATOS!$L$2:$Q$6,MATCH(J84,[1]DATOS!$M$7:$Q$7,0)+1,0),"")</f>
        <v/>
      </c>
      <c r="L84" s="50"/>
      <c r="M84" s="50"/>
      <c r="N84" s="50" t="str">
        <f>IFERROR(VLOOKUP(L84,[1]DATOS!$L$2:$Q$6,MATCH(M84,[1]DATOS!$M$7:$Q$7,0)+1,0),"")</f>
        <v/>
      </c>
      <c r="O84" s="50"/>
      <c r="P84" s="50"/>
      <c r="Q84" s="50"/>
      <c r="R84" s="50" t="str">
        <f>IFERROR(INDEX([1]DATOS!$T$3:$T$6,MATCH(CD!N84,[1]DATOS!$S$3:$S$6,0)),"")</f>
        <v/>
      </c>
      <c r="S84" s="51" t="str">
        <f>IFERROR(INDEX('[1]Evaluación de riesgos'!$P$9:$P$28,MATCH(CD!O84,'[1]Evaluación de riesgos'!$B$9:$B$28,0)),"")</f>
        <v/>
      </c>
      <c r="T84" s="52"/>
      <c r="U84" s="52"/>
      <c r="V84" s="64"/>
      <c r="W84" s="64"/>
      <c r="X84" s="64"/>
    </row>
    <row r="85" spans="1:24" ht="18" x14ac:dyDescent="0.25">
      <c r="A85" s="50"/>
      <c r="B85" s="50"/>
      <c r="C85" s="50"/>
      <c r="D85" s="50"/>
      <c r="E85" s="50"/>
      <c r="F85" s="50"/>
      <c r="G85" s="50"/>
      <c r="H85" s="50"/>
      <c r="I85" s="50"/>
      <c r="J85" s="50"/>
      <c r="K85" s="50" t="str">
        <f>IFERROR(VLOOKUP(I85,[1]DATOS!$L$2:$Q$6,MATCH(J85,[1]DATOS!$M$7:$Q$7,0)+1,0),"")</f>
        <v/>
      </c>
      <c r="L85" s="50"/>
      <c r="M85" s="50"/>
      <c r="N85" s="50" t="str">
        <f>IFERROR(VLOOKUP(L85,[1]DATOS!$L$2:$Q$6,MATCH(M85,[1]DATOS!$M$7:$Q$7,0)+1,0),"")</f>
        <v/>
      </c>
      <c r="O85" s="50"/>
      <c r="P85" s="50"/>
      <c r="Q85" s="50"/>
      <c r="R85" s="50" t="str">
        <f>IFERROR(INDEX([1]DATOS!$T$3:$T$6,MATCH(CD!N85,[1]DATOS!$S$3:$S$6,0)),"")</f>
        <v/>
      </c>
      <c r="S85" s="51" t="str">
        <f>IFERROR(INDEX('[1]Evaluación de riesgos'!$P$9:$P$28,MATCH(CD!O85,'[1]Evaluación de riesgos'!$B$9:$B$28,0)),"")</f>
        <v/>
      </c>
      <c r="T85" s="52"/>
      <c r="U85" s="52"/>
      <c r="V85" s="64"/>
      <c r="W85" s="64"/>
      <c r="X85" s="64"/>
    </row>
    <row r="86" spans="1:24" ht="18" x14ac:dyDescent="0.25">
      <c r="A86" s="50"/>
      <c r="B86" s="50"/>
      <c r="C86" s="50"/>
      <c r="D86" s="50"/>
      <c r="E86" s="50"/>
      <c r="F86" s="50"/>
      <c r="G86" s="50"/>
      <c r="H86" s="50"/>
      <c r="I86" s="50"/>
      <c r="J86" s="50"/>
      <c r="K86" s="50" t="str">
        <f>IFERROR(VLOOKUP(I86,[1]DATOS!$L$2:$Q$6,MATCH(J86,[1]DATOS!$M$7:$Q$7,0)+1,0),"")</f>
        <v/>
      </c>
      <c r="L86" s="50"/>
      <c r="M86" s="50"/>
      <c r="N86" s="50" t="str">
        <f>IFERROR(VLOOKUP(L86,[1]DATOS!$L$2:$Q$6,MATCH(M86,[1]DATOS!$M$7:$Q$7,0)+1,0),"")</f>
        <v/>
      </c>
      <c r="O86" s="50"/>
      <c r="P86" s="50"/>
      <c r="Q86" s="50"/>
      <c r="R86" s="50" t="str">
        <f>IFERROR(INDEX([1]DATOS!$T$3:$T$6,MATCH(CD!N86,[1]DATOS!$S$3:$S$6,0)),"")</f>
        <v/>
      </c>
      <c r="S86" s="51" t="str">
        <f>IFERROR(INDEX('[1]Evaluación de riesgos'!$P$9:$P$28,MATCH(CD!O86,'[1]Evaluación de riesgos'!$B$9:$B$28,0)),"")</f>
        <v/>
      </c>
      <c r="T86" s="52"/>
      <c r="U86" s="52"/>
      <c r="V86" s="64"/>
      <c r="W86" s="64"/>
      <c r="X86" s="64"/>
    </row>
    <row r="87" spans="1:24" ht="18" x14ac:dyDescent="0.25">
      <c r="A87" s="50"/>
      <c r="B87" s="50"/>
      <c r="C87" s="50"/>
      <c r="D87" s="50"/>
      <c r="E87" s="50"/>
      <c r="F87" s="50"/>
      <c r="G87" s="50"/>
      <c r="H87" s="50"/>
      <c r="I87" s="50"/>
      <c r="J87" s="50"/>
      <c r="K87" s="50" t="str">
        <f>IFERROR(VLOOKUP(I87,[1]DATOS!$L$2:$Q$6,MATCH(J87,[1]DATOS!$M$7:$Q$7,0)+1,0),"")</f>
        <v/>
      </c>
      <c r="L87" s="50"/>
      <c r="M87" s="50"/>
      <c r="N87" s="50" t="str">
        <f>IFERROR(VLOOKUP(L87,[1]DATOS!$L$2:$Q$6,MATCH(M87,[1]DATOS!$M$7:$Q$7,0)+1,0),"")</f>
        <v/>
      </c>
      <c r="O87" s="50"/>
      <c r="P87" s="50"/>
      <c r="Q87" s="50"/>
      <c r="R87" s="50" t="str">
        <f>IFERROR(INDEX([1]DATOS!$T$3:$T$6,MATCH(CD!N87,[1]DATOS!$S$3:$S$6,0)),"")</f>
        <v/>
      </c>
      <c r="S87" s="51" t="str">
        <f>IFERROR(INDEX('[1]Evaluación de riesgos'!$P$9:$P$28,MATCH(CD!O87,'[1]Evaluación de riesgos'!$B$9:$B$28,0)),"")</f>
        <v/>
      </c>
      <c r="T87" s="52"/>
      <c r="U87" s="52"/>
      <c r="V87" s="64"/>
      <c r="W87" s="64"/>
      <c r="X87" s="64"/>
    </row>
    <row r="88" spans="1:24" ht="18" x14ac:dyDescent="0.25">
      <c r="A88" s="50"/>
      <c r="B88" s="50"/>
      <c r="C88" s="50"/>
      <c r="D88" s="50"/>
      <c r="E88" s="50"/>
      <c r="F88" s="50"/>
      <c r="G88" s="50"/>
      <c r="H88" s="50"/>
      <c r="I88" s="50"/>
      <c r="J88" s="50"/>
      <c r="K88" s="50" t="str">
        <f>IFERROR(VLOOKUP(I88,[1]DATOS!$L$2:$Q$6,MATCH(J88,[1]DATOS!$M$7:$Q$7,0)+1,0),"")</f>
        <v/>
      </c>
      <c r="L88" s="50"/>
      <c r="M88" s="50"/>
      <c r="N88" s="50" t="str">
        <f>IFERROR(VLOOKUP(L88,[1]DATOS!$L$2:$Q$6,MATCH(M88,[1]DATOS!$M$7:$Q$7,0)+1,0),"")</f>
        <v/>
      </c>
      <c r="O88" s="50"/>
      <c r="P88" s="50"/>
      <c r="Q88" s="50"/>
      <c r="R88" s="50" t="str">
        <f>IFERROR(INDEX([1]DATOS!$T$3:$T$6,MATCH(CD!N88,[1]DATOS!$S$3:$S$6,0)),"")</f>
        <v/>
      </c>
      <c r="S88" s="51" t="str">
        <f>IFERROR(INDEX('[1]Evaluación de riesgos'!$P$9:$P$28,MATCH(CD!O88,'[1]Evaluación de riesgos'!$B$9:$B$28,0)),"")</f>
        <v/>
      </c>
      <c r="T88" s="52"/>
      <c r="U88" s="52"/>
      <c r="V88" s="64"/>
      <c r="W88" s="64"/>
      <c r="X88" s="64"/>
    </row>
    <row r="89" spans="1:24" ht="18" x14ac:dyDescent="0.25">
      <c r="A89" s="50"/>
      <c r="B89" s="50"/>
      <c r="C89" s="50"/>
      <c r="D89" s="50"/>
      <c r="E89" s="50"/>
      <c r="F89" s="50"/>
      <c r="G89" s="50"/>
      <c r="H89" s="50"/>
      <c r="I89" s="50"/>
      <c r="J89" s="50"/>
      <c r="K89" s="50" t="str">
        <f>IFERROR(VLOOKUP(I89,[1]DATOS!$L$2:$Q$6,MATCH(J89,[1]DATOS!$M$7:$Q$7,0)+1,0),"")</f>
        <v/>
      </c>
      <c r="L89" s="50"/>
      <c r="M89" s="50"/>
      <c r="N89" s="50" t="str">
        <f>IFERROR(VLOOKUP(L89,[1]DATOS!$L$2:$Q$6,MATCH(M89,[1]DATOS!$M$7:$Q$7,0)+1,0),"")</f>
        <v/>
      </c>
      <c r="O89" s="50"/>
      <c r="P89" s="50"/>
      <c r="Q89" s="50"/>
      <c r="R89" s="50" t="str">
        <f>IFERROR(INDEX([1]DATOS!$T$3:$T$6,MATCH(CD!N89,[1]DATOS!$S$3:$S$6,0)),"")</f>
        <v/>
      </c>
      <c r="S89" s="51" t="str">
        <f>IFERROR(INDEX('[1]Evaluación de riesgos'!$P$9:$P$28,MATCH(CD!O89,'[1]Evaluación de riesgos'!$B$9:$B$28,0)),"")</f>
        <v/>
      </c>
      <c r="T89" s="52"/>
      <c r="U89" s="52"/>
      <c r="V89" s="64"/>
      <c r="W89" s="64"/>
      <c r="X89" s="64"/>
    </row>
    <row r="90" spans="1:24" ht="18" x14ac:dyDescent="0.25">
      <c r="A90" s="50"/>
      <c r="B90" s="50"/>
      <c r="C90" s="50"/>
      <c r="D90" s="50"/>
      <c r="E90" s="50"/>
      <c r="F90" s="50"/>
      <c r="G90" s="50"/>
      <c r="H90" s="50"/>
      <c r="I90" s="50"/>
      <c r="J90" s="50"/>
      <c r="K90" s="50" t="str">
        <f>IFERROR(VLOOKUP(I90,[1]DATOS!$L$2:$Q$6,MATCH(J90,[1]DATOS!$M$7:$Q$7,0)+1,0),"")</f>
        <v/>
      </c>
      <c r="L90" s="50"/>
      <c r="M90" s="50"/>
      <c r="N90" s="50" t="str">
        <f>IFERROR(VLOOKUP(L90,[1]DATOS!$L$2:$Q$6,MATCH(M90,[1]DATOS!$M$7:$Q$7,0)+1,0),"")</f>
        <v/>
      </c>
      <c r="O90" s="50"/>
      <c r="P90" s="50"/>
      <c r="Q90" s="50"/>
      <c r="R90" s="50" t="str">
        <f>IFERROR(INDEX([1]DATOS!$T$3:$T$6,MATCH(CD!N90,[1]DATOS!$S$3:$S$6,0)),"")</f>
        <v/>
      </c>
      <c r="S90" s="51" t="str">
        <f>IFERROR(INDEX('[1]Evaluación de riesgos'!$P$9:$P$28,MATCH(CD!O90,'[1]Evaluación de riesgos'!$B$9:$B$28,0)),"")</f>
        <v/>
      </c>
      <c r="T90" s="52"/>
      <c r="U90" s="52"/>
      <c r="V90" s="64"/>
      <c r="W90" s="64"/>
      <c r="X90" s="64"/>
    </row>
    <row r="91" spans="1:24" ht="18" x14ac:dyDescent="0.25">
      <c r="A91" s="50"/>
      <c r="B91" s="50"/>
      <c r="C91" s="50"/>
      <c r="D91" s="50"/>
      <c r="E91" s="50"/>
      <c r="F91" s="50"/>
      <c r="G91" s="50"/>
      <c r="H91" s="50"/>
      <c r="I91" s="50"/>
      <c r="J91" s="50"/>
      <c r="K91" s="50" t="str">
        <f>IFERROR(VLOOKUP(I91,[1]DATOS!$L$2:$Q$6,MATCH(J91,[1]DATOS!$M$7:$Q$7,0)+1,0),"")</f>
        <v/>
      </c>
      <c r="L91" s="50"/>
      <c r="M91" s="50"/>
      <c r="N91" s="50" t="str">
        <f>IFERROR(VLOOKUP(L91,[1]DATOS!$L$2:$Q$6,MATCH(M91,[1]DATOS!$M$7:$Q$7,0)+1,0),"")</f>
        <v/>
      </c>
      <c r="O91" s="50"/>
      <c r="P91" s="50"/>
      <c r="Q91" s="50"/>
      <c r="R91" s="50" t="str">
        <f>IFERROR(INDEX([1]DATOS!$T$3:$T$6,MATCH(CD!N91,[1]DATOS!$S$3:$S$6,0)),"")</f>
        <v/>
      </c>
      <c r="S91" s="51" t="str">
        <f>IFERROR(INDEX('[1]Evaluación de riesgos'!$P$9:$P$28,MATCH(CD!O91,'[1]Evaluación de riesgos'!$B$9:$B$28,0)),"")</f>
        <v/>
      </c>
      <c r="T91" s="52"/>
      <c r="U91" s="52"/>
      <c r="V91" s="64"/>
      <c r="W91" s="64"/>
      <c r="X91" s="64"/>
    </row>
    <row r="92" spans="1:24" ht="18" x14ac:dyDescent="0.25">
      <c r="A92" s="50"/>
      <c r="B92" s="50"/>
      <c r="C92" s="50"/>
      <c r="D92" s="50"/>
      <c r="E92" s="50"/>
      <c r="F92" s="50"/>
      <c r="G92" s="50"/>
      <c r="H92" s="50"/>
      <c r="I92" s="50"/>
      <c r="J92" s="50"/>
      <c r="K92" s="50" t="str">
        <f>IFERROR(VLOOKUP(I92,[1]DATOS!$L$2:$Q$6,MATCH(J92,[1]DATOS!$M$7:$Q$7,0)+1,0),"")</f>
        <v/>
      </c>
      <c r="L92" s="50"/>
      <c r="M92" s="50"/>
      <c r="N92" s="50" t="str">
        <f>IFERROR(VLOOKUP(L92,[1]DATOS!$L$2:$Q$6,MATCH(M92,[1]DATOS!$M$7:$Q$7,0)+1,0),"")</f>
        <v/>
      </c>
      <c r="O92" s="50"/>
      <c r="P92" s="50"/>
      <c r="Q92" s="50"/>
      <c r="R92" s="50" t="str">
        <f>IFERROR(INDEX([1]DATOS!$T$3:$T$6,MATCH(CD!N92,[1]DATOS!$S$3:$S$6,0)),"")</f>
        <v/>
      </c>
      <c r="S92" s="51" t="str">
        <f>IFERROR(INDEX('[1]Evaluación de riesgos'!$P$9:$P$28,MATCH(CD!O92,'[1]Evaluación de riesgos'!$B$9:$B$28,0)),"")</f>
        <v/>
      </c>
      <c r="T92" s="52"/>
      <c r="U92" s="52"/>
      <c r="V92" s="64"/>
      <c r="W92" s="64"/>
      <c r="X92" s="64"/>
    </row>
    <row r="93" spans="1:24" ht="18" x14ac:dyDescent="0.25">
      <c r="A93" s="50"/>
      <c r="B93" s="50"/>
      <c r="C93" s="50"/>
      <c r="D93" s="50"/>
      <c r="E93" s="50"/>
      <c r="F93" s="50"/>
      <c r="G93" s="50"/>
      <c r="H93" s="50"/>
      <c r="I93" s="50"/>
      <c r="J93" s="50"/>
      <c r="K93" s="50" t="str">
        <f>IFERROR(VLOOKUP(I93,[1]DATOS!$L$2:$Q$6,MATCH(J93,[1]DATOS!$M$7:$Q$7,0)+1,0),"")</f>
        <v/>
      </c>
      <c r="L93" s="50"/>
      <c r="M93" s="50"/>
      <c r="N93" s="50" t="str">
        <f>IFERROR(VLOOKUP(L93,[1]DATOS!$L$2:$Q$6,MATCH(M93,[1]DATOS!$M$7:$Q$7,0)+1,0),"")</f>
        <v/>
      </c>
      <c r="O93" s="50"/>
      <c r="P93" s="50"/>
      <c r="Q93" s="50"/>
      <c r="R93" s="50" t="str">
        <f>IFERROR(INDEX([1]DATOS!$T$3:$T$6,MATCH(CD!N93,[1]DATOS!$S$3:$S$6,0)),"")</f>
        <v/>
      </c>
      <c r="S93" s="51" t="str">
        <f>IFERROR(INDEX('[1]Evaluación de riesgos'!$P$9:$P$28,MATCH(CD!O93,'[1]Evaluación de riesgos'!$B$9:$B$28,0)),"")</f>
        <v/>
      </c>
      <c r="T93" s="52"/>
      <c r="U93" s="52"/>
      <c r="V93" s="64"/>
      <c r="W93" s="64"/>
      <c r="X93" s="64"/>
    </row>
    <row r="94" spans="1:24" ht="18" x14ac:dyDescent="0.25">
      <c r="A94" s="50"/>
      <c r="B94" s="50"/>
      <c r="C94" s="50"/>
      <c r="D94" s="50"/>
      <c r="E94" s="50"/>
      <c r="F94" s="50"/>
      <c r="G94" s="50"/>
      <c r="H94" s="50"/>
      <c r="I94" s="50"/>
      <c r="J94" s="50"/>
      <c r="K94" s="50" t="str">
        <f>IFERROR(VLOOKUP(I94,[1]DATOS!$L$2:$Q$6,MATCH(J94,[1]DATOS!$M$7:$Q$7,0)+1,0),"")</f>
        <v/>
      </c>
      <c r="L94" s="50"/>
      <c r="M94" s="50"/>
      <c r="N94" s="50" t="str">
        <f>IFERROR(VLOOKUP(L94,[1]DATOS!$L$2:$Q$6,MATCH(M94,[1]DATOS!$M$7:$Q$7,0)+1,0),"")</f>
        <v/>
      </c>
      <c r="O94" s="50"/>
      <c r="P94" s="50"/>
      <c r="Q94" s="50"/>
      <c r="R94" s="50" t="str">
        <f>IFERROR(INDEX([1]DATOS!$T$3:$T$6,MATCH(CD!N94,[1]DATOS!$S$3:$S$6,0)),"")</f>
        <v/>
      </c>
      <c r="S94" s="51" t="str">
        <f>IFERROR(INDEX('[1]Evaluación de riesgos'!$P$9:$P$28,MATCH(CD!O94,'[1]Evaluación de riesgos'!$B$9:$B$28,0)),"")</f>
        <v/>
      </c>
      <c r="T94" s="52"/>
      <c r="U94" s="52"/>
      <c r="V94" s="64"/>
      <c r="W94" s="64"/>
      <c r="X94" s="64"/>
    </row>
    <row r="95" spans="1:24" ht="18" x14ac:dyDescent="0.25">
      <c r="A95" s="50"/>
      <c r="B95" s="50"/>
      <c r="C95" s="50"/>
      <c r="D95" s="50"/>
      <c r="E95" s="50"/>
      <c r="F95" s="50"/>
      <c r="G95" s="50"/>
      <c r="H95" s="50"/>
      <c r="I95" s="50"/>
      <c r="J95" s="50"/>
      <c r="K95" s="50" t="str">
        <f>IFERROR(VLOOKUP(I95,[1]DATOS!$L$2:$Q$6,MATCH(J95,[1]DATOS!$M$7:$Q$7,0)+1,0),"")</f>
        <v/>
      </c>
      <c r="L95" s="50"/>
      <c r="M95" s="50"/>
      <c r="N95" s="50" t="str">
        <f>IFERROR(VLOOKUP(L95,[1]DATOS!$L$2:$Q$6,MATCH(M95,[1]DATOS!$M$7:$Q$7,0)+1,0),"")</f>
        <v/>
      </c>
      <c r="O95" s="50"/>
      <c r="P95" s="50"/>
      <c r="Q95" s="50"/>
      <c r="R95" s="50" t="str">
        <f>IFERROR(INDEX([1]DATOS!$T$3:$T$6,MATCH(CD!N95,[1]DATOS!$S$3:$S$6,0)),"")</f>
        <v/>
      </c>
      <c r="S95" s="51" t="str">
        <f>IFERROR(INDEX('[1]Evaluación de riesgos'!$P$9:$P$28,MATCH(CD!O95,'[1]Evaluación de riesgos'!$B$9:$B$28,0)),"")</f>
        <v/>
      </c>
      <c r="T95" s="52"/>
      <c r="U95" s="52"/>
      <c r="V95" s="64"/>
      <c r="W95" s="64"/>
      <c r="X95" s="64"/>
    </row>
    <row r="96" spans="1:24" ht="18" x14ac:dyDescent="0.25">
      <c r="A96" s="50"/>
      <c r="B96" s="50"/>
      <c r="C96" s="50"/>
      <c r="D96" s="50"/>
      <c r="E96" s="50"/>
      <c r="F96" s="50"/>
      <c r="G96" s="50"/>
      <c r="H96" s="50"/>
      <c r="I96" s="50"/>
      <c r="J96" s="50"/>
      <c r="K96" s="50" t="str">
        <f>IFERROR(VLOOKUP(I96,[1]DATOS!$L$2:$Q$6,MATCH(J96,[1]DATOS!$M$7:$Q$7,0)+1,0),"")</f>
        <v/>
      </c>
      <c r="L96" s="50"/>
      <c r="M96" s="50"/>
      <c r="N96" s="50" t="str">
        <f>IFERROR(VLOOKUP(L96,[1]DATOS!$L$2:$Q$6,MATCH(M96,[1]DATOS!$M$7:$Q$7,0)+1,0),"")</f>
        <v/>
      </c>
      <c r="O96" s="50"/>
      <c r="P96" s="50"/>
      <c r="Q96" s="50"/>
      <c r="R96" s="50" t="str">
        <f>IFERROR(INDEX([1]DATOS!$T$3:$T$6,MATCH(CD!N96,[1]DATOS!$S$3:$S$6,0)),"")</f>
        <v/>
      </c>
      <c r="S96" s="51" t="str">
        <f>IFERROR(INDEX('[1]Evaluación de riesgos'!$P$9:$P$28,MATCH(CD!O96,'[1]Evaluación de riesgos'!$B$9:$B$28,0)),"")</f>
        <v/>
      </c>
      <c r="T96" s="52"/>
      <c r="U96" s="52"/>
      <c r="V96" s="64"/>
      <c r="W96" s="64"/>
      <c r="X96" s="64"/>
    </row>
    <row r="97" spans="1:24" ht="18" x14ac:dyDescent="0.25">
      <c r="A97" s="50"/>
      <c r="B97" s="50"/>
      <c r="C97" s="50"/>
      <c r="D97" s="50"/>
      <c r="E97" s="50"/>
      <c r="F97" s="50"/>
      <c r="G97" s="50"/>
      <c r="H97" s="50"/>
      <c r="I97" s="50"/>
      <c r="J97" s="50"/>
      <c r="K97" s="50" t="str">
        <f>IFERROR(VLOOKUP(I97,[1]DATOS!$L$2:$Q$6,MATCH(J97,[1]DATOS!$M$7:$Q$7,0)+1,0),"")</f>
        <v/>
      </c>
      <c r="L97" s="50"/>
      <c r="M97" s="50"/>
      <c r="N97" s="50" t="str">
        <f>IFERROR(VLOOKUP(L97,[1]DATOS!$L$2:$Q$6,MATCH(M97,[1]DATOS!$M$7:$Q$7,0)+1,0),"")</f>
        <v/>
      </c>
      <c r="O97" s="50"/>
      <c r="P97" s="50"/>
      <c r="Q97" s="50"/>
      <c r="R97" s="50" t="str">
        <f>IFERROR(INDEX([1]DATOS!$T$3:$T$6,MATCH(CD!N97,[1]DATOS!$S$3:$S$6,0)),"")</f>
        <v/>
      </c>
      <c r="S97" s="51" t="str">
        <f>IFERROR(INDEX('[1]Evaluación de riesgos'!$P$9:$P$28,MATCH(CD!O97,'[1]Evaluación de riesgos'!$B$9:$B$28,0)),"")</f>
        <v/>
      </c>
      <c r="T97" s="52"/>
      <c r="U97" s="52"/>
      <c r="V97" s="64"/>
      <c r="W97" s="64"/>
      <c r="X97" s="64"/>
    </row>
    <row r="98" spans="1:24" ht="18" x14ac:dyDescent="0.25">
      <c r="A98" s="50"/>
      <c r="B98" s="50"/>
      <c r="C98" s="50"/>
      <c r="D98" s="50"/>
      <c r="E98" s="50"/>
      <c r="F98" s="50"/>
      <c r="G98" s="50"/>
      <c r="H98" s="50"/>
      <c r="I98" s="50"/>
      <c r="J98" s="50"/>
      <c r="K98" s="50" t="str">
        <f>IFERROR(VLOOKUP(I98,[1]DATOS!$L$2:$Q$6,MATCH(J98,[1]DATOS!$M$7:$Q$7,0)+1,0),"")</f>
        <v/>
      </c>
      <c r="L98" s="50"/>
      <c r="M98" s="50"/>
      <c r="N98" s="50" t="str">
        <f>IFERROR(VLOOKUP(L98,[1]DATOS!$L$2:$Q$6,MATCH(M98,[1]DATOS!$M$7:$Q$7,0)+1,0),"")</f>
        <v/>
      </c>
      <c r="O98" s="50"/>
      <c r="P98" s="50"/>
      <c r="Q98" s="50"/>
      <c r="R98" s="50" t="str">
        <f>IFERROR(INDEX([1]DATOS!$T$3:$T$6,MATCH(CD!N98,[1]DATOS!$S$3:$S$6,0)),"")</f>
        <v/>
      </c>
      <c r="S98" s="51" t="str">
        <f>IFERROR(INDEX('[1]Evaluación de riesgos'!$P$9:$P$28,MATCH(CD!O98,'[1]Evaluación de riesgos'!$B$9:$B$28,0)),"")</f>
        <v/>
      </c>
      <c r="T98" s="52"/>
      <c r="U98" s="52"/>
      <c r="V98" s="64"/>
      <c r="W98" s="64"/>
      <c r="X98" s="64"/>
    </row>
    <row r="99" spans="1:24" ht="18" x14ac:dyDescent="0.25">
      <c r="A99" s="50"/>
      <c r="B99" s="50"/>
      <c r="C99" s="50"/>
      <c r="D99" s="50"/>
      <c r="E99" s="50"/>
      <c r="F99" s="50"/>
      <c r="G99" s="50"/>
      <c r="H99" s="50"/>
      <c r="I99" s="50"/>
      <c r="J99" s="50"/>
      <c r="K99" s="50" t="str">
        <f>IFERROR(VLOOKUP(I99,[1]DATOS!$L$2:$Q$6,MATCH(J99,[1]DATOS!$M$7:$Q$7,0)+1,0),"")</f>
        <v/>
      </c>
      <c r="L99" s="50"/>
      <c r="M99" s="50"/>
      <c r="N99" s="50" t="str">
        <f>IFERROR(VLOOKUP(L99,[1]DATOS!$L$2:$Q$6,MATCH(M99,[1]DATOS!$M$7:$Q$7,0)+1,0),"")</f>
        <v/>
      </c>
      <c r="O99" s="50"/>
      <c r="P99" s="50"/>
      <c r="Q99" s="50"/>
      <c r="R99" s="50" t="str">
        <f>IFERROR(INDEX([1]DATOS!$T$3:$T$6,MATCH(CD!N99,[1]DATOS!$S$3:$S$6,0)),"")</f>
        <v/>
      </c>
      <c r="S99" s="51" t="str">
        <f>IFERROR(INDEX('[1]Evaluación de riesgos'!$P$9:$P$28,MATCH(CD!O99,'[1]Evaluación de riesgos'!$B$9:$B$28,0)),"")</f>
        <v/>
      </c>
      <c r="T99" s="52"/>
      <c r="U99" s="52"/>
      <c r="V99" s="64"/>
      <c r="W99" s="64"/>
      <c r="X99" s="64"/>
    </row>
    <row r="100" spans="1:24" ht="18" x14ac:dyDescent="0.25">
      <c r="A100" s="50"/>
      <c r="B100" s="50"/>
      <c r="C100" s="50"/>
      <c r="D100" s="50"/>
      <c r="E100" s="50"/>
      <c r="F100" s="50"/>
      <c r="G100" s="50"/>
      <c r="H100" s="50"/>
      <c r="I100" s="50"/>
      <c r="J100" s="50"/>
      <c r="K100" s="50" t="str">
        <f>IFERROR(VLOOKUP(I100,[1]DATOS!$L$2:$Q$6,MATCH(J100,[1]DATOS!$M$7:$Q$7,0)+1,0),"")</f>
        <v/>
      </c>
      <c r="L100" s="50"/>
      <c r="M100" s="50"/>
      <c r="N100" s="50" t="str">
        <f>IFERROR(VLOOKUP(L100,[1]DATOS!$L$2:$Q$6,MATCH(M100,[1]DATOS!$M$7:$Q$7,0)+1,0),"")</f>
        <v/>
      </c>
      <c r="O100" s="50"/>
      <c r="P100" s="50"/>
      <c r="Q100" s="50"/>
      <c r="R100" s="50" t="str">
        <f>IFERROR(INDEX([1]DATOS!$T$3:$T$6,MATCH(CD!N100,[1]DATOS!$S$3:$S$6,0)),"")</f>
        <v/>
      </c>
      <c r="S100" s="51" t="str">
        <f>IFERROR(INDEX('[1]Evaluación de riesgos'!$P$9:$P$28,MATCH(CD!O100,'[1]Evaluación de riesgos'!$B$9:$B$28,0)),"")</f>
        <v/>
      </c>
      <c r="T100" s="52"/>
      <c r="U100" s="52"/>
      <c r="V100" s="64"/>
      <c r="W100" s="64"/>
      <c r="X100" s="64"/>
    </row>
    <row r="101" spans="1:24" ht="18" x14ac:dyDescent="0.25">
      <c r="A101" s="50"/>
      <c r="B101" s="50"/>
      <c r="C101" s="50"/>
      <c r="D101" s="50"/>
      <c r="E101" s="50"/>
      <c r="F101" s="50"/>
      <c r="G101" s="50"/>
      <c r="H101" s="50"/>
      <c r="I101" s="50"/>
      <c r="J101" s="50"/>
      <c r="K101" s="50" t="str">
        <f>IFERROR(VLOOKUP(I101,[1]DATOS!$L$2:$Q$6,MATCH(J101,[1]DATOS!$M$7:$Q$7,0)+1,0),"")</f>
        <v/>
      </c>
      <c r="L101" s="50"/>
      <c r="M101" s="50"/>
      <c r="N101" s="50" t="str">
        <f>IFERROR(VLOOKUP(L101,[1]DATOS!$L$2:$Q$6,MATCH(M101,[1]DATOS!$M$7:$Q$7,0)+1,0),"")</f>
        <v/>
      </c>
      <c r="O101" s="50"/>
      <c r="P101" s="50"/>
      <c r="Q101" s="50"/>
      <c r="R101" s="50" t="str">
        <f>IFERROR(INDEX([1]DATOS!$T$3:$T$6,MATCH(CD!N101,[1]DATOS!$S$3:$S$6,0)),"")</f>
        <v/>
      </c>
      <c r="S101" s="51" t="str">
        <f>IFERROR(INDEX('[1]Evaluación de riesgos'!$P$9:$P$28,MATCH(CD!O101,'[1]Evaluación de riesgos'!$B$9:$B$28,0)),"")</f>
        <v/>
      </c>
      <c r="T101" s="52"/>
      <c r="U101" s="52"/>
      <c r="V101" s="64"/>
      <c r="W101" s="64"/>
      <c r="X101" s="64"/>
    </row>
    <row r="102" spans="1:24" ht="18" x14ac:dyDescent="0.25">
      <c r="A102" s="50"/>
      <c r="B102" s="50"/>
      <c r="C102" s="50"/>
      <c r="D102" s="50"/>
      <c r="E102" s="50"/>
      <c r="F102" s="50"/>
      <c r="G102" s="50"/>
      <c r="H102" s="50"/>
      <c r="I102" s="50"/>
      <c r="J102" s="50"/>
      <c r="K102" s="50" t="str">
        <f>IFERROR(VLOOKUP(I102,[1]DATOS!$L$2:$Q$6,MATCH(J102,[1]DATOS!$M$7:$Q$7,0)+1,0),"")</f>
        <v/>
      </c>
      <c r="L102" s="50"/>
      <c r="M102" s="50"/>
      <c r="N102" s="50" t="str">
        <f>IFERROR(VLOOKUP(L102,[1]DATOS!$L$2:$Q$6,MATCH(M102,[1]DATOS!$M$7:$Q$7,0)+1,0),"")</f>
        <v/>
      </c>
      <c r="O102" s="50"/>
      <c r="P102" s="50"/>
      <c r="Q102" s="50"/>
      <c r="R102" s="50" t="str">
        <f>IFERROR(INDEX([1]DATOS!$T$3:$T$6,MATCH(CD!N102,[1]DATOS!$S$3:$S$6,0)),"")</f>
        <v/>
      </c>
      <c r="S102" s="51" t="str">
        <f>IFERROR(INDEX('[1]Evaluación de riesgos'!$P$9:$P$28,MATCH(CD!O102,'[1]Evaluación de riesgos'!$B$9:$B$28,0)),"")</f>
        <v/>
      </c>
      <c r="T102" s="52"/>
      <c r="U102" s="52"/>
      <c r="V102" s="64"/>
      <c r="W102" s="64"/>
      <c r="X102" s="64"/>
    </row>
    <row r="103" spans="1:24" ht="18" x14ac:dyDescent="0.25">
      <c r="A103" s="50"/>
      <c r="B103" s="50"/>
      <c r="C103" s="50"/>
      <c r="D103" s="50"/>
      <c r="E103" s="50"/>
      <c r="F103" s="50"/>
      <c r="G103" s="50"/>
      <c r="H103" s="50"/>
      <c r="I103" s="50"/>
      <c r="J103" s="50"/>
      <c r="K103" s="50" t="str">
        <f>IFERROR(VLOOKUP(I103,[1]DATOS!$L$2:$Q$6,MATCH(J103,[1]DATOS!$M$7:$Q$7,0)+1,0),"")</f>
        <v/>
      </c>
      <c r="L103" s="50"/>
      <c r="M103" s="50"/>
      <c r="N103" s="50" t="str">
        <f>IFERROR(VLOOKUP(L103,[1]DATOS!$L$2:$Q$6,MATCH(M103,[1]DATOS!$M$7:$Q$7,0)+1,0),"")</f>
        <v/>
      </c>
      <c r="O103" s="50"/>
      <c r="P103" s="50"/>
      <c r="Q103" s="50"/>
      <c r="R103" s="50" t="str">
        <f>IFERROR(INDEX([1]DATOS!$T$3:$T$6,MATCH(CD!N103,[1]DATOS!$S$3:$S$6,0)),"")</f>
        <v/>
      </c>
      <c r="S103" s="51" t="str">
        <f>IFERROR(INDEX('[1]Evaluación de riesgos'!$P$9:$P$28,MATCH(CD!O103,'[1]Evaluación de riesgos'!$B$9:$B$28,0)),"")</f>
        <v/>
      </c>
      <c r="T103" s="52"/>
      <c r="U103" s="52"/>
      <c r="V103" s="64"/>
      <c r="W103" s="64"/>
      <c r="X103" s="64"/>
    </row>
    <row r="104" spans="1:24" ht="18" x14ac:dyDescent="0.25">
      <c r="A104" s="50"/>
      <c r="B104" s="50"/>
      <c r="C104" s="50"/>
      <c r="D104" s="50"/>
      <c r="E104" s="50"/>
      <c r="F104" s="50"/>
      <c r="G104" s="50"/>
      <c r="H104" s="50"/>
      <c r="I104" s="50"/>
      <c r="J104" s="50"/>
      <c r="K104" s="50" t="str">
        <f>IFERROR(VLOOKUP(I104,[1]DATOS!$L$2:$Q$6,MATCH(J104,[1]DATOS!$M$7:$Q$7,0)+1,0),"")</f>
        <v/>
      </c>
      <c r="L104" s="50"/>
      <c r="M104" s="50"/>
      <c r="N104" s="50" t="str">
        <f>IFERROR(VLOOKUP(L104,[1]DATOS!$L$2:$Q$6,MATCH(M104,[1]DATOS!$M$7:$Q$7,0)+1,0),"")</f>
        <v/>
      </c>
      <c r="O104" s="50"/>
      <c r="P104" s="50"/>
      <c r="Q104" s="50"/>
      <c r="R104" s="50" t="str">
        <f>IFERROR(INDEX([1]DATOS!$T$3:$T$6,MATCH(CD!N104,[1]DATOS!$S$3:$S$6,0)),"")</f>
        <v/>
      </c>
      <c r="S104" s="51" t="str">
        <f>IFERROR(INDEX('[1]Evaluación de riesgos'!$P$9:$P$28,MATCH(CD!O104,'[1]Evaluación de riesgos'!$B$9:$B$28,0)),"")</f>
        <v/>
      </c>
      <c r="T104" s="52"/>
      <c r="U104" s="52"/>
      <c r="V104" s="64"/>
      <c r="W104" s="64"/>
      <c r="X104" s="64"/>
    </row>
    <row r="105" spans="1:24" ht="18" x14ac:dyDescent="0.25">
      <c r="A105" s="50"/>
      <c r="B105" s="50"/>
      <c r="C105" s="50"/>
      <c r="D105" s="50"/>
      <c r="E105" s="50"/>
      <c r="F105" s="50"/>
      <c r="G105" s="50"/>
      <c r="H105" s="50"/>
      <c r="I105" s="50"/>
      <c r="J105" s="50"/>
      <c r="K105" s="50" t="str">
        <f>IFERROR(VLOOKUP(I105,[1]DATOS!$L$2:$Q$6,MATCH(J105,[1]DATOS!$M$7:$Q$7,0)+1,0),"")</f>
        <v/>
      </c>
      <c r="L105" s="50"/>
      <c r="M105" s="50"/>
      <c r="N105" s="50" t="str">
        <f>IFERROR(VLOOKUP(L105,[1]DATOS!$L$2:$Q$6,MATCH(M105,[1]DATOS!$M$7:$Q$7,0)+1,0),"")</f>
        <v/>
      </c>
      <c r="O105" s="50"/>
      <c r="P105" s="50"/>
      <c r="Q105" s="50"/>
      <c r="R105" s="50" t="str">
        <f>IFERROR(INDEX([1]DATOS!$T$3:$T$6,MATCH(CD!N105,[1]DATOS!$S$3:$S$6,0)),"")</f>
        <v/>
      </c>
      <c r="S105" s="51" t="str">
        <f>IFERROR(INDEX('[1]Evaluación de riesgos'!$P$9:$P$28,MATCH(CD!O105,'[1]Evaluación de riesgos'!$B$9:$B$28,0)),"")</f>
        <v/>
      </c>
      <c r="T105" s="52"/>
      <c r="U105" s="52"/>
      <c r="V105" s="64"/>
      <c r="W105" s="64"/>
      <c r="X105" s="64"/>
    </row>
    <row r="106" spans="1:24" ht="18" x14ac:dyDescent="0.25">
      <c r="A106" s="50"/>
      <c r="B106" s="50"/>
      <c r="C106" s="50"/>
      <c r="D106" s="50"/>
      <c r="E106" s="50"/>
      <c r="F106" s="50"/>
      <c r="G106" s="50"/>
      <c r="H106" s="50"/>
      <c r="I106" s="50"/>
      <c r="J106" s="50"/>
      <c r="K106" s="50" t="str">
        <f>IFERROR(VLOOKUP(I106,[1]DATOS!$L$2:$Q$6,MATCH(J106,[1]DATOS!$M$7:$Q$7,0)+1,0),"")</f>
        <v/>
      </c>
      <c r="L106" s="50"/>
      <c r="M106" s="50"/>
      <c r="N106" s="50" t="str">
        <f>IFERROR(VLOOKUP(L106,[1]DATOS!$L$2:$Q$6,MATCH(M106,[1]DATOS!$M$7:$Q$7,0)+1,0),"")</f>
        <v/>
      </c>
      <c r="O106" s="50"/>
      <c r="P106" s="50"/>
      <c r="Q106" s="50"/>
      <c r="R106" s="50" t="str">
        <f>IFERROR(INDEX([1]DATOS!$T$3:$T$6,MATCH(CD!N106,[1]DATOS!$S$3:$S$6,0)),"")</f>
        <v/>
      </c>
      <c r="S106" s="51" t="str">
        <f>IFERROR(INDEX('[1]Evaluación de riesgos'!$P$9:$P$28,MATCH(CD!O106,'[1]Evaluación de riesgos'!$B$9:$B$28,0)),"")</f>
        <v/>
      </c>
      <c r="T106" s="52"/>
      <c r="U106" s="52"/>
      <c r="V106" s="64"/>
      <c r="W106" s="64"/>
      <c r="X106" s="64"/>
    </row>
    <row r="107" spans="1:24" ht="18" x14ac:dyDescent="0.25">
      <c r="A107" s="50"/>
      <c r="B107" s="50"/>
      <c r="C107" s="50"/>
      <c r="D107" s="50"/>
      <c r="E107" s="50"/>
      <c r="F107" s="50"/>
      <c r="G107" s="50"/>
      <c r="H107" s="50"/>
      <c r="I107" s="50"/>
      <c r="J107" s="50"/>
      <c r="K107" s="50" t="str">
        <f>IFERROR(VLOOKUP(I107,[1]DATOS!$L$2:$Q$6,MATCH(J107,[1]DATOS!$M$7:$Q$7,0)+1,0),"")</f>
        <v/>
      </c>
      <c r="L107" s="50"/>
      <c r="M107" s="50"/>
      <c r="N107" s="50" t="str">
        <f>IFERROR(VLOOKUP(L107,[1]DATOS!$L$2:$Q$6,MATCH(M107,[1]DATOS!$M$7:$Q$7,0)+1,0),"")</f>
        <v/>
      </c>
      <c r="O107" s="50"/>
      <c r="P107" s="50"/>
      <c r="Q107" s="50"/>
      <c r="R107" s="50" t="str">
        <f>IFERROR(INDEX([1]DATOS!$T$3:$T$6,MATCH(CD!N107,[1]DATOS!$S$3:$S$6,0)),"")</f>
        <v/>
      </c>
      <c r="S107" s="51" t="str">
        <f>IFERROR(INDEX('[1]Evaluación de riesgos'!$P$9:$P$28,MATCH(CD!O107,'[1]Evaluación de riesgos'!$B$9:$B$28,0)),"")</f>
        <v/>
      </c>
      <c r="T107" s="52"/>
      <c r="U107" s="52"/>
      <c r="V107" s="64"/>
      <c r="W107" s="64"/>
      <c r="X107" s="64"/>
    </row>
    <row r="108" spans="1:24" ht="18" x14ac:dyDescent="0.25">
      <c r="A108" s="50"/>
      <c r="B108" s="50"/>
      <c r="C108" s="50"/>
      <c r="D108" s="50"/>
      <c r="E108" s="50"/>
      <c r="F108" s="50"/>
      <c r="G108" s="50"/>
      <c r="H108" s="50"/>
      <c r="I108" s="50"/>
      <c r="J108" s="50"/>
      <c r="K108" s="50" t="str">
        <f>IFERROR(VLOOKUP(I108,[1]DATOS!$L$2:$Q$6,MATCH(J108,[1]DATOS!$M$7:$Q$7,0)+1,0),"")</f>
        <v/>
      </c>
      <c r="L108" s="50"/>
      <c r="M108" s="50"/>
      <c r="N108" s="50" t="str">
        <f>IFERROR(VLOOKUP(L108,[1]DATOS!$L$2:$Q$6,MATCH(M108,[1]DATOS!$M$7:$Q$7,0)+1,0),"")</f>
        <v/>
      </c>
      <c r="O108" s="50"/>
      <c r="P108" s="50"/>
      <c r="Q108" s="50"/>
      <c r="R108" s="50" t="str">
        <f>IFERROR(INDEX([1]DATOS!$T$3:$T$6,MATCH(CD!N108,[1]DATOS!$S$3:$S$6,0)),"")</f>
        <v/>
      </c>
      <c r="S108" s="51" t="str">
        <f>IFERROR(INDEX('[1]Evaluación de riesgos'!$P$9:$P$28,MATCH(CD!O108,'[1]Evaluación de riesgos'!$B$9:$B$28,0)),"")</f>
        <v/>
      </c>
      <c r="T108" s="52"/>
      <c r="U108" s="52"/>
      <c r="V108" s="64"/>
      <c r="W108" s="64"/>
      <c r="X108" s="64"/>
    </row>
    <row r="109" spans="1:24" ht="18" x14ac:dyDescent="0.25">
      <c r="A109" s="50"/>
      <c r="B109" s="50"/>
      <c r="C109" s="50"/>
      <c r="D109" s="50"/>
      <c r="E109" s="50"/>
      <c r="F109" s="50"/>
      <c r="G109" s="50"/>
      <c r="H109" s="50"/>
      <c r="I109" s="50"/>
      <c r="J109" s="50"/>
      <c r="K109" s="50" t="str">
        <f>IFERROR(VLOOKUP(I109,[1]DATOS!$L$2:$Q$6,MATCH(J109,[1]DATOS!$M$7:$Q$7,0)+1,0),"")</f>
        <v/>
      </c>
      <c r="L109" s="50"/>
      <c r="M109" s="50"/>
      <c r="N109" s="50" t="str">
        <f>IFERROR(VLOOKUP(L109,[1]DATOS!$L$2:$Q$6,MATCH(M109,[1]DATOS!$M$7:$Q$7,0)+1,0),"")</f>
        <v/>
      </c>
      <c r="O109" s="50"/>
      <c r="P109" s="50"/>
      <c r="Q109" s="50"/>
      <c r="R109" s="50" t="str">
        <f>IFERROR(INDEX([1]DATOS!$T$3:$T$6,MATCH(CD!N109,[1]DATOS!$S$3:$S$6,0)),"")</f>
        <v/>
      </c>
      <c r="S109" s="51" t="str">
        <f>IFERROR(INDEX('[1]Evaluación de riesgos'!$P$9:$P$28,MATCH(CD!O109,'[1]Evaluación de riesgos'!$B$9:$B$28,0)),"")</f>
        <v/>
      </c>
      <c r="T109" s="52"/>
      <c r="U109" s="52"/>
      <c r="V109" s="64"/>
      <c r="W109" s="64"/>
      <c r="X109" s="64"/>
    </row>
    <row r="110" spans="1:24" ht="18" x14ac:dyDescent="0.25">
      <c r="A110" s="50"/>
      <c r="B110" s="50"/>
      <c r="C110" s="50"/>
      <c r="D110" s="50"/>
      <c r="E110" s="50"/>
      <c r="F110" s="50"/>
      <c r="G110" s="50"/>
      <c r="H110" s="50"/>
      <c r="I110" s="50"/>
      <c r="J110" s="50"/>
      <c r="K110" s="50" t="str">
        <f>IFERROR(VLOOKUP(I110,[1]DATOS!$L$2:$Q$6,MATCH(J110,[1]DATOS!$M$7:$Q$7,0)+1,0),"")</f>
        <v/>
      </c>
      <c r="L110" s="50"/>
      <c r="M110" s="50"/>
      <c r="N110" s="50" t="str">
        <f>IFERROR(VLOOKUP(L110,[1]DATOS!$L$2:$Q$6,MATCH(M110,[1]DATOS!$M$7:$Q$7,0)+1,0),"")</f>
        <v/>
      </c>
      <c r="O110" s="50"/>
      <c r="P110" s="50"/>
      <c r="Q110" s="50"/>
      <c r="R110" s="50" t="str">
        <f>IFERROR(INDEX([1]DATOS!$T$3:$T$6,MATCH(CD!N110,[1]DATOS!$S$3:$S$6,0)),"")</f>
        <v/>
      </c>
      <c r="S110" s="51" t="str">
        <f>IFERROR(INDEX('[1]Evaluación de riesgos'!$P$9:$P$28,MATCH(CD!O110,'[1]Evaluación de riesgos'!$B$9:$B$28,0)),"")</f>
        <v/>
      </c>
      <c r="T110" s="52"/>
      <c r="U110" s="52"/>
      <c r="V110" s="64"/>
      <c r="W110" s="64"/>
      <c r="X110" s="64"/>
    </row>
    <row r="111" spans="1:24" ht="18" x14ac:dyDescent="0.25">
      <c r="A111" s="50"/>
      <c r="B111" s="50"/>
      <c r="C111" s="50"/>
      <c r="D111" s="50"/>
      <c r="E111" s="50"/>
      <c r="F111" s="50"/>
      <c r="G111" s="50"/>
      <c r="H111" s="50"/>
      <c r="I111" s="50"/>
      <c r="J111" s="50"/>
      <c r="K111" s="50" t="str">
        <f>IFERROR(VLOOKUP(I111,[1]DATOS!$L$2:$Q$6,MATCH(J111,[1]DATOS!$M$7:$Q$7,0)+1,0),"")</f>
        <v/>
      </c>
      <c r="L111" s="50"/>
      <c r="M111" s="50"/>
      <c r="N111" s="50" t="str">
        <f>IFERROR(VLOOKUP(L111,[1]DATOS!$L$2:$Q$6,MATCH(M111,[1]DATOS!$M$7:$Q$7,0)+1,0),"")</f>
        <v/>
      </c>
      <c r="O111" s="50"/>
      <c r="P111" s="50"/>
      <c r="Q111" s="50"/>
      <c r="R111" s="50" t="str">
        <f>IFERROR(INDEX([1]DATOS!$T$3:$T$6,MATCH(CD!N111,[1]DATOS!$S$3:$S$6,0)),"")</f>
        <v/>
      </c>
      <c r="S111" s="51" t="str">
        <f>IFERROR(INDEX('[1]Evaluación de riesgos'!$P$9:$P$28,MATCH(CD!O111,'[1]Evaluación de riesgos'!$B$9:$B$28,0)),"")</f>
        <v/>
      </c>
      <c r="T111" s="52"/>
      <c r="U111" s="52"/>
      <c r="V111" s="64"/>
      <c r="W111" s="64"/>
      <c r="X111" s="64"/>
    </row>
    <row r="112" spans="1:24" ht="18" x14ac:dyDescent="0.25">
      <c r="A112" s="50"/>
      <c r="B112" s="50"/>
      <c r="C112" s="50"/>
      <c r="D112" s="50"/>
      <c r="E112" s="50"/>
      <c r="F112" s="50"/>
      <c r="G112" s="50"/>
      <c r="H112" s="50"/>
      <c r="I112" s="50"/>
      <c r="J112" s="50"/>
      <c r="K112" s="50" t="str">
        <f>IFERROR(VLOOKUP(I112,[1]DATOS!$L$2:$Q$6,MATCH(J112,[1]DATOS!$M$7:$Q$7,0)+1,0),"")</f>
        <v/>
      </c>
      <c r="L112" s="50"/>
      <c r="M112" s="50"/>
      <c r="N112" s="50" t="str">
        <f>IFERROR(VLOOKUP(L112,[1]DATOS!$L$2:$Q$6,MATCH(M112,[1]DATOS!$M$7:$Q$7,0)+1,0),"")</f>
        <v/>
      </c>
      <c r="O112" s="50"/>
      <c r="P112" s="50"/>
      <c r="Q112" s="50"/>
      <c r="R112" s="50" t="str">
        <f>IFERROR(INDEX([1]DATOS!$T$3:$T$6,MATCH(CD!N112,[1]DATOS!$S$3:$S$6,0)),"")</f>
        <v/>
      </c>
      <c r="S112" s="51" t="str">
        <f>IFERROR(INDEX('[1]Evaluación de riesgos'!$P$9:$P$28,MATCH(CD!O112,'[1]Evaluación de riesgos'!$B$9:$B$28,0)),"")</f>
        <v/>
      </c>
      <c r="T112" s="52"/>
      <c r="U112" s="52"/>
      <c r="V112" s="64"/>
      <c r="W112" s="64"/>
      <c r="X112" s="64"/>
    </row>
    <row r="113" spans="1:24" ht="18" x14ac:dyDescent="0.25">
      <c r="A113" s="50"/>
      <c r="B113" s="50"/>
      <c r="C113" s="50"/>
      <c r="D113" s="50"/>
      <c r="E113" s="50"/>
      <c r="F113" s="50"/>
      <c r="G113" s="50"/>
      <c r="H113" s="50"/>
      <c r="I113" s="50"/>
      <c r="J113" s="50"/>
      <c r="K113" s="50" t="str">
        <f>IFERROR(VLOOKUP(I113,[1]DATOS!$L$2:$Q$6,MATCH(J113,[1]DATOS!$M$7:$Q$7,0)+1,0),"")</f>
        <v/>
      </c>
      <c r="L113" s="50"/>
      <c r="M113" s="50"/>
      <c r="N113" s="50" t="str">
        <f>IFERROR(VLOOKUP(L113,[1]DATOS!$L$2:$Q$6,MATCH(M113,[1]DATOS!$M$7:$Q$7,0)+1,0),"")</f>
        <v/>
      </c>
      <c r="O113" s="50"/>
      <c r="P113" s="50"/>
      <c r="Q113" s="50"/>
      <c r="R113" s="50" t="str">
        <f>IFERROR(INDEX([1]DATOS!$T$3:$T$6,MATCH(CD!N113,[1]DATOS!$S$3:$S$6,0)),"")</f>
        <v/>
      </c>
      <c r="S113" s="51" t="str">
        <f>IFERROR(INDEX('[1]Evaluación de riesgos'!$P$9:$P$28,MATCH(CD!O113,'[1]Evaluación de riesgos'!$B$9:$B$28,0)),"")</f>
        <v/>
      </c>
      <c r="T113" s="52"/>
      <c r="U113" s="52"/>
      <c r="V113" s="64"/>
      <c r="W113" s="64"/>
      <c r="X113" s="64"/>
    </row>
    <row r="114" spans="1:24" ht="18" x14ac:dyDescent="0.25">
      <c r="A114" s="50"/>
      <c r="B114" s="50"/>
      <c r="C114" s="50"/>
      <c r="D114" s="50"/>
      <c r="E114" s="50"/>
      <c r="F114" s="50"/>
      <c r="G114" s="50"/>
      <c r="H114" s="50"/>
      <c r="I114" s="50"/>
      <c r="J114" s="50"/>
      <c r="K114" s="50" t="str">
        <f>IFERROR(VLOOKUP(I114,[1]DATOS!$L$2:$Q$6,MATCH(J114,[1]DATOS!$M$7:$Q$7,0)+1,0),"")</f>
        <v/>
      </c>
      <c r="L114" s="50"/>
      <c r="M114" s="50"/>
      <c r="N114" s="50" t="str">
        <f>IFERROR(VLOOKUP(L114,[1]DATOS!$L$2:$Q$6,MATCH(M114,[1]DATOS!$M$7:$Q$7,0)+1,0),"")</f>
        <v/>
      </c>
      <c r="O114" s="50"/>
      <c r="P114" s="50"/>
      <c r="Q114" s="50"/>
      <c r="R114" s="50" t="str">
        <f>IFERROR(INDEX([1]DATOS!$T$3:$T$6,MATCH(CD!N114,[1]DATOS!$S$3:$S$6,0)),"")</f>
        <v/>
      </c>
      <c r="S114" s="51" t="str">
        <f>IFERROR(INDEX('[1]Evaluación de riesgos'!$P$9:$P$28,MATCH(CD!O114,'[1]Evaluación de riesgos'!$B$9:$B$28,0)),"")</f>
        <v/>
      </c>
      <c r="T114" s="52"/>
      <c r="U114" s="52"/>
      <c r="V114" s="64"/>
      <c r="W114" s="64"/>
      <c r="X114" s="64"/>
    </row>
    <row r="115" spans="1:24" ht="18" x14ac:dyDescent="0.25">
      <c r="A115" s="50"/>
      <c r="B115" s="50"/>
      <c r="C115" s="50"/>
      <c r="D115" s="50"/>
      <c r="E115" s="50"/>
      <c r="F115" s="50"/>
      <c r="G115" s="50"/>
      <c r="H115" s="50"/>
      <c r="I115" s="50"/>
      <c r="J115" s="50"/>
      <c r="K115" s="50" t="str">
        <f>IFERROR(VLOOKUP(I115,[1]DATOS!$L$2:$Q$6,MATCH(J115,[1]DATOS!$M$7:$Q$7,0)+1,0),"")</f>
        <v/>
      </c>
      <c r="L115" s="50"/>
      <c r="M115" s="50"/>
      <c r="N115" s="50" t="str">
        <f>IFERROR(VLOOKUP(L115,[1]DATOS!$L$2:$Q$6,MATCH(M115,[1]DATOS!$M$7:$Q$7,0)+1,0),"")</f>
        <v/>
      </c>
      <c r="O115" s="50"/>
      <c r="P115" s="50"/>
      <c r="Q115" s="50"/>
      <c r="R115" s="50" t="str">
        <f>IFERROR(INDEX([1]DATOS!$T$3:$T$6,MATCH(CD!N115,[1]DATOS!$S$3:$S$6,0)),"")</f>
        <v/>
      </c>
      <c r="S115" s="51" t="str">
        <f>IFERROR(INDEX('[1]Evaluación de riesgos'!$P$9:$P$28,MATCH(CD!O115,'[1]Evaluación de riesgos'!$B$9:$B$28,0)),"")</f>
        <v/>
      </c>
      <c r="T115" s="52"/>
      <c r="U115" s="52"/>
      <c r="V115" s="64"/>
      <c r="W115" s="64"/>
      <c r="X115" s="64"/>
    </row>
    <row r="116" spans="1:24" ht="18" x14ac:dyDescent="0.25">
      <c r="A116" s="50"/>
      <c r="B116" s="50"/>
      <c r="C116" s="50"/>
      <c r="D116" s="50"/>
      <c r="E116" s="50"/>
      <c r="F116" s="50"/>
      <c r="G116" s="50"/>
      <c r="H116" s="50"/>
      <c r="I116" s="50"/>
      <c r="J116" s="50"/>
      <c r="K116" s="50" t="str">
        <f>IFERROR(VLOOKUP(I116,[1]DATOS!$L$2:$Q$6,MATCH(J116,[1]DATOS!$M$7:$Q$7,0)+1,0),"")</f>
        <v/>
      </c>
      <c r="L116" s="50"/>
      <c r="M116" s="50"/>
      <c r="N116" s="50" t="str">
        <f>IFERROR(VLOOKUP(L116,[1]DATOS!$L$2:$Q$6,MATCH(M116,[1]DATOS!$M$7:$Q$7,0)+1,0),"")</f>
        <v/>
      </c>
      <c r="O116" s="50"/>
      <c r="P116" s="50"/>
      <c r="Q116" s="50"/>
      <c r="R116" s="50" t="str">
        <f>IFERROR(INDEX([1]DATOS!$T$3:$T$6,MATCH(CD!N116,[1]DATOS!$S$3:$S$6,0)),"")</f>
        <v/>
      </c>
      <c r="S116" s="51" t="str">
        <f>IFERROR(INDEX('[1]Evaluación de riesgos'!$P$9:$P$28,MATCH(CD!O116,'[1]Evaluación de riesgos'!$B$9:$B$28,0)),"")</f>
        <v/>
      </c>
      <c r="T116" s="52"/>
      <c r="U116" s="52"/>
      <c r="V116" s="64"/>
      <c r="W116" s="64"/>
      <c r="X116" s="64"/>
    </row>
    <row r="117" spans="1:24" ht="18" x14ac:dyDescent="0.25">
      <c r="A117" s="50"/>
      <c r="B117" s="50"/>
      <c r="C117" s="50"/>
      <c r="D117" s="50"/>
      <c r="E117" s="50"/>
      <c r="F117" s="50"/>
      <c r="G117" s="50"/>
      <c r="H117" s="50"/>
      <c r="I117" s="50"/>
      <c r="J117" s="50"/>
      <c r="K117" s="50" t="str">
        <f>IFERROR(VLOOKUP(I117,[1]DATOS!$L$2:$Q$6,MATCH(J117,[1]DATOS!$M$7:$Q$7,0)+1,0),"")</f>
        <v/>
      </c>
      <c r="L117" s="50"/>
      <c r="M117" s="50"/>
      <c r="N117" s="50" t="str">
        <f>IFERROR(VLOOKUP(L117,[1]DATOS!$L$2:$Q$6,MATCH(M117,[1]DATOS!$M$7:$Q$7,0)+1,0),"")</f>
        <v/>
      </c>
      <c r="O117" s="50"/>
      <c r="P117" s="50"/>
      <c r="Q117" s="50"/>
      <c r="R117" s="50" t="str">
        <f>IFERROR(INDEX([1]DATOS!$T$3:$T$6,MATCH(CD!N117,[1]DATOS!$S$3:$S$6,0)),"")</f>
        <v/>
      </c>
      <c r="S117" s="51" t="str">
        <f>IFERROR(INDEX('[1]Evaluación de riesgos'!$P$9:$P$28,MATCH(CD!O117,'[1]Evaluación de riesgos'!$B$9:$B$28,0)),"")</f>
        <v/>
      </c>
      <c r="T117" s="52"/>
      <c r="U117" s="52"/>
      <c r="V117" s="64"/>
      <c r="W117" s="64"/>
      <c r="X117" s="64"/>
    </row>
    <row r="118" spans="1:24" ht="18" x14ac:dyDescent="0.25">
      <c r="A118" s="50"/>
      <c r="B118" s="50"/>
      <c r="C118" s="50"/>
      <c r="D118" s="50"/>
      <c r="E118" s="50"/>
      <c r="F118" s="50"/>
      <c r="G118" s="50"/>
      <c r="H118" s="50"/>
      <c r="I118" s="50"/>
      <c r="J118" s="50"/>
      <c r="K118" s="50" t="str">
        <f>IFERROR(VLOOKUP(I118,[1]DATOS!$L$2:$Q$6,MATCH(J118,[1]DATOS!$M$7:$Q$7,0)+1,0),"")</f>
        <v/>
      </c>
      <c r="L118" s="50"/>
      <c r="M118" s="50"/>
      <c r="N118" s="50" t="str">
        <f>IFERROR(VLOOKUP(L118,[1]DATOS!$L$2:$Q$6,MATCH(M118,[1]DATOS!$M$7:$Q$7,0)+1,0),"")</f>
        <v/>
      </c>
      <c r="O118" s="50"/>
      <c r="P118" s="50"/>
      <c r="Q118" s="50"/>
      <c r="R118" s="50" t="str">
        <f>IFERROR(INDEX([1]DATOS!$T$3:$T$6,MATCH(CD!N118,[1]DATOS!$S$3:$S$6,0)),"")</f>
        <v/>
      </c>
      <c r="S118" s="51" t="str">
        <f>IFERROR(INDEX('[1]Evaluación de riesgos'!$P$9:$P$28,MATCH(CD!O118,'[1]Evaluación de riesgos'!$B$9:$B$28,0)),"")</f>
        <v/>
      </c>
      <c r="T118" s="52"/>
      <c r="U118" s="52"/>
      <c r="V118" s="64"/>
      <c r="W118" s="64"/>
      <c r="X118" s="64"/>
    </row>
    <row r="119" spans="1:24" ht="18" x14ac:dyDescent="0.25">
      <c r="A119" s="50"/>
      <c r="B119" s="50"/>
      <c r="C119" s="50"/>
      <c r="D119" s="50"/>
      <c r="E119" s="50"/>
      <c r="F119" s="50"/>
      <c r="G119" s="50"/>
      <c r="H119" s="50"/>
      <c r="I119" s="50"/>
      <c r="J119" s="50"/>
      <c r="K119" s="50" t="str">
        <f>IFERROR(VLOOKUP(I119,[1]DATOS!$L$2:$Q$6,MATCH(J119,[1]DATOS!$M$7:$Q$7,0)+1,0),"")</f>
        <v/>
      </c>
      <c r="L119" s="50"/>
      <c r="M119" s="50"/>
      <c r="N119" s="50" t="str">
        <f>IFERROR(VLOOKUP(L119,[1]DATOS!$L$2:$Q$6,MATCH(M119,[1]DATOS!$M$7:$Q$7,0)+1,0),"")</f>
        <v/>
      </c>
      <c r="O119" s="50"/>
      <c r="P119" s="50"/>
      <c r="Q119" s="50"/>
      <c r="R119" s="50" t="str">
        <f>IFERROR(INDEX([1]DATOS!$T$3:$T$6,MATCH(CD!N119,[1]DATOS!$S$3:$S$6,0)),"")</f>
        <v/>
      </c>
      <c r="S119" s="51" t="str">
        <f>IFERROR(INDEX('[1]Evaluación de riesgos'!$P$9:$P$28,MATCH(CD!O119,'[1]Evaluación de riesgos'!$B$9:$B$28,0)),"")</f>
        <v/>
      </c>
      <c r="T119" s="52"/>
      <c r="U119" s="52"/>
      <c r="V119" s="64"/>
      <c r="W119" s="64"/>
      <c r="X119" s="64"/>
    </row>
    <row r="120" spans="1:24" ht="18" x14ac:dyDescent="0.25">
      <c r="A120" s="50"/>
      <c r="B120" s="50"/>
      <c r="C120" s="50"/>
      <c r="D120" s="50"/>
      <c r="E120" s="50"/>
      <c r="F120" s="50"/>
      <c r="G120" s="50"/>
      <c r="H120" s="50"/>
      <c r="I120" s="50"/>
      <c r="J120" s="50"/>
      <c r="K120" s="50" t="str">
        <f>IFERROR(VLOOKUP(I120,[1]DATOS!$L$2:$Q$6,MATCH(J120,[1]DATOS!$M$7:$Q$7,0)+1,0),"")</f>
        <v/>
      </c>
      <c r="L120" s="50"/>
      <c r="M120" s="50"/>
      <c r="N120" s="50" t="str">
        <f>IFERROR(VLOOKUP(L120,[1]DATOS!$L$2:$Q$6,MATCH(M120,[1]DATOS!$M$7:$Q$7,0)+1,0),"")</f>
        <v/>
      </c>
      <c r="O120" s="50"/>
      <c r="P120" s="50"/>
      <c r="Q120" s="50"/>
      <c r="R120" s="50" t="str">
        <f>IFERROR(INDEX([1]DATOS!$T$3:$T$6,MATCH(CD!N120,[1]DATOS!$S$3:$S$6,0)),"")</f>
        <v/>
      </c>
      <c r="S120" s="51" t="str">
        <f>IFERROR(INDEX('[1]Evaluación de riesgos'!$P$9:$P$28,MATCH(CD!O120,'[1]Evaluación de riesgos'!$B$9:$B$28,0)),"")</f>
        <v/>
      </c>
      <c r="T120" s="52"/>
      <c r="U120" s="52"/>
      <c r="V120" s="64"/>
      <c r="W120" s="64"/>
      <c r="X120" s="64"/>
    </row>
    <row r="121" spans="1:24" ht="18" x14ac:dyDescent="0.25">
      <c r="A121" s="50"/>
      <c r="B121" s="50"/>
      <c r="C121" s="50"/>
      <c r="D121" s="50"/>
      <c r="E121" s="50"/>
      <c r="F121" s="50"/>
      <c r="G121" s="50"/>
      <c r="H121" s="50"/>
      <c r="I121" s="50"/>
      <c r="J121" s="50"/>
      <c r="K121" s="50" t="str">
        <f>IFERROR(VLOOKUP(I121,[1]DATOS!$L$2:$Q$6,MATCH(J121,[1]DATOS!$M$7:$Q$7,0)+1,0),"")</f>
        <v/>
      </c>
      <c r="L121" s="50"/>
      <c r="M121" s="50"/>
      <c r="N121" s="50" t="str">
        <f>IFERROR(VLOOKUP(L121,[1]DATOS!$L$2:$Q$6,MATCH(M121,[1]DATOS!$M$7:$Q$7,0)+1,0),"")</f>
        <v/>
      </c>
      <c r="O121" s="50"/>
      <c r="P121" s="50"/>
      <c r="Q121" s="50"/>
      <c r="R121" s="50" t="str">
        <f>IFERROR(INDEX([1]DATOS!$T$3:$T$6,MATCH(CD!N121,[1]DATOS!$S$3:$S$6,0)),"")</f>
        <v/>
      </c>
      <c r="S121" s="51" t="str">
        <f>IFERROR(INDEX('[1]Evaluación de riesgos'!$P$9:$P$28,MATCH(CD!O121,'[1]Evaluación de riesgos'!$B$9:$B$28,0)),"")</f>
        <v/>
      </c>
      <c r="T121" s="52"/>
      <c r="U121" s="52"/>
      <c r="V121" s="64"/>
      <c r="W121" s="64"/>
      <c r="X121" s="64"/>
    </row>
    <row r="122" spans="1:24" ht="18" x14ac:dyDescent="0.25">
      <c r="A122" s="50"/>
      <c r="B122" s="50"/>
      <c r="C122" s="50"/>
      <c r="D122" s="50"/>
      <c r="E122" s="50"/>
      <c r="F122" s="50"/>
      <c r="G122" s="50"/>
      <c r="H122" s="50"/>
      <c r="I122" s="50"/>
      <c r="J122" s="50"/>
      <c r="K122" s="50" t="str">
        <f>IFERROR(VLOOKUP(I122,[1]DATOS!$L$2:$Q$6,MATCH(J122,[1]DATOS!$M$7:$Q$7,0)+1,0),"")</f>
        <v/>
      </c>
      <c r="L122" s="50"/>
      <c r="M122" s="50"/>
      <c r="N122" s="50" t="str">
        <f>IFERROR(VLOOKUP(L122,[1]DATOS!$L$2:$Q$6,MATCH(M122,[1]DATOS!$M$7:$Q$7,0)+1,0),"")</f>
        <v/>
      </c>
      <c r="O122" s="50"/>
      <c r="P122" s="50"/>
      <c r="Q122" s="50"/>
      <c r="R122" s="50" t="str">
        <f>IFERROR(INDEX([1]DATOS!$T$3:$T$6,MATCH(CD!N122,[1]DATOS!$S$3:$S$6,0)),"")</f>
        <v/>
      </c>
      <c r="S122" s="51" t="str">
        <f>IFERROR(INDEX('[1]Evaluación de riesgos'!$P$9:$P$28,MATCH(CD!O122,'[1]Evaluación de riesgos'!$B$9:$B$28,0)),"")</f>
        <v/>
      </c>
      <c r="T122" s="52"/>
      <c r="U122" s="52"/>
      <c r="V122" s="64"/>
      <c r="W122" s="64"/>
      <c r="X122" s="64"/>
    </row>
    <row r="123" spans="1:24" ht="18" x14ac:dyDescent="0.25">
      <c r="A123" s="50"/>
      <c r="B123" s="50"/>
      <c r="C123" s="50"/>
      <c r="D123" s="50"/>
      <c r="E123" s="50"/>
      <c r="F123" s="50"/>
      <c r="G123" s="50"/>
      <c r="H123" s="50"/>
      <c r="I123" s="50"/>
      <c r="J123" s="50"/>
      <c r="K123" s="50" t="str">
        <f>IFERROR(VLOOKUP(I123,[1]DATOS!$L$2:$Q$6,MATCH(J123,[1]DATOS!$M$7:$Q$7,0)+1,0),"")</f>
        <v/>
      </c>
      <c r="L123" s="50"/>
      <c r="M123" s="50"/>
      <c r="N123" s="50" t="str">
        <f>IFERROR(VLOOKUP(L123,[1]DATOS!$L$2:$Q$6,MATCH(M123,[1]DATOS!$M$7:$Q$7,0)+1,0),"")</f>
        <v/>
      </c>
      <c r="O123" s="50"/>
      <c r="P123" s="50"/>
      <c r="Q123" s="50"/>
      <c r="R123" s="50" t="str">
        <f>IFERROR(INDEX([1]DATOS!$T$3:$T$6,MATCH(CD!N123,[1]DATOS!$S$3:$S$6,0)),"")</f>
        <v/>
      </c>
      <c r="S123" s="51" t="str">
        <f>IFERROR(INDEX('[1]Evaluación de riesgos'!$P$9:$P$28,MATCH(CD!O123,'[1]Evaluación de riesgos'!$B$9:$B$28,0)),"")</f>
        <v/>
      </c>
      <c r="T123" s="52"/>
      <c r="U123" s="52"/>
      <c r="V123" s="64"/>
      <c r="W123" s="64"/>
      <c r="X123" s="64"/>
    </row>
    <row r="124" spans="1:24" ht="18" x14ac:dyDescent="0.25">
      <c r="A124" s="50"/>
      <c r="B124" s="50"/>
      <c r="C124" s="50"/>
      <c r="D124" s="50"/>
      <c r="E124" s="50"/>
      <c r="F124" s="50"/>
      <c r="G124" s="50"/>
      <c r="H124" s="50"/>
      <c r="I124" s="50"/>
      <c r="J124" s="50"/>
      <c r="K124" s="50" t="str">
        <f>IFERROR(VLOOKUP(I124,[1]DATOS!$L$2:$Q$6,MATCH(J124,[1]DATOS!$M$7:$Q$7,0)+1,0),"")</f>
        <v/>
      </c>
      <c r="L124" s="50"/>
      <c r="M124" s="50"/>
      <c r="N124" s="50" t="str">
        <f>IFERROR(VLOOKUP(L124,[1]DATOS!$L$2:$Q$6,MATCH(M124,[1]DATOS!$M$7:$Q$7,0)+1,0),"")</f>
        <v/>
      </c>
      <c r="O124" s="50"/>
      <c r="P124" s="50"/>
      <c r="Q124" s="50"/>
      <c r="R124" s="50" t="str">
        <f>IFERROR(INDEX([1]DATOS!$T$3:$T$6,MATCH(CD!N124,[1]DATOS!$S$3:$S$6,0)),"")</f>
        <v/>
      </c>
      <c r="S124" s="51" t="str">
        <f>IFERROR(INDEX('[1]Evaluación de riesgos'!$P$9:$P$28,MATCH(CD!O124,'[1]Evaluación de riesgos'!$B$9:$B$28,0)),"")</f>
        <v/>
      </c>
      <c r="T124" s="52"/>
      <c r="U124" s="52"/>
      <c r="V124" s="64"/>
      <c r="W124" s="64"/>
      <c r="X124" s="64"/>
    </row>
    <row r="125" spans="1:24" ht="18" x14ac:dyDescent="0.25">
      <c r="A125" s="50"/>
      <c r="B125" s="50"/>
      <c r="C125" s="50"/>
      <c r="D125" s="50"/>
      <c r="E125" s="50"/>
      <c r="F125" s="50"/>
      <c r="G125" s="50"/>
      <c r="H125" s="50"/>
      <c r="I125" s="50"/>
      <c r="J125" s="50"/>
      <c r="K125" s="50" t="str">
        <f>IFERROR(VLOOKUP(I125,[1]DATOS!$L$2:$Q$6,MATCH(J125,[1]DATOS!$M$7:$Q$7,0)+1,0),"")</f>
        <v/>
      </c>
      <c r="L125" s="50"/>
      <c r="M125" s="50"/>
      <c r="N125" s="50" t="str">
        <f>IFERROR(VLOOKUP(L125,[1]DATOS!$L$2:$Q$6,MATCH(M125,[1]DATOS!$M$7:$Q$7,0)+1,0),"")</f>
        <v/>
      </c>
      <c r="O125" s="50"/>
      <c r="P125" s="50"/>
      <c r="Q125" s="50"/>
      <c r="R125" s="50" t="str">
        <f>IFERROR(INDEX([1]DATOS!$T$3:$T$6,MATCH(CD!N125,[1]DATOS!$S$3:$S$6,0)),"")</f>
        <v/>
      </c>
      <c r="S125" s="51" t="str">
        <f>IFERROR(INDEX('[1]Evaluación de riesgos'!$P$9:$P$28,MATCH(CD!O125,'[1]Evaluación de riesgos'!$B$9:$B$28,0)),"")</f>
        <v/>
      </c>
      <c r="T125" s="52"/>
      <c r="U125" s="52"/>
      <c r="V125" s="64"/>
      <c r="W125" s="64"/>
      <c r="X125" s="64"/>
    </row>
    <row r="126" spans="1:24" ht="18" x14ac:dyDescent="0.25">
      <c r="A126" s="50"/>
      <c r="B126" s="50"/>
      <c r="C126" s="50"/>
      <c r="D126" s="50"/>
      <c r="E126" s="50"/>
      <c r="F126" s="50"/>
      <c r="G126" s="50"/>
      <c r="H126" s="50"/>
      <c r="I126" s="50"/>
      <c r="J126" s="50"/>
      <c r="K126" s="50" t="str">
        <f>IFERROR(VLOOKUP(I126,[1]DATOS!$L$2:$Q$6,MATCH(J126,[1]DATOS!$M$7:$Q$7,0)+1,0),"")</f>
        <v/>
      </c>
      <c r="L126" s="50"/>
      <c r="M126" s="50"/>
      <c r="N126" s="50" t="str">
        <f>IFERROR(VLOOKUP(L126,[1]DATOS!$L$2:$Q$6,MATCH(M126,[1]DATOS!$M$7:$Q$7,0)+1,0),"")</f>
        <v/>
      </c>
      <c r="O126" s="50"/>
      <c r="P126" s="50"/>
      <c r="Q126" s="50"/>
      <c r="R126" s="50" t="str">
        <f>IFERROR(INDEX([1]DATOS!$T$3:$T$6,MATCH(CD!N126,[1]DATOS!$S$3:$S$6,0)),"")</f>
        <v/>
      </c>
      <c r="S126" s="51" t="str">
        <f>IFERROR(INDEX('[1]Evaluación de riesgos'!$P$9:$P$28,MATCH(CD!O126,'[1]Evaluación de riesgos'!$B$9:$B$28,0)),"")</f>
        <v/>
      </c>
      <c r="T126" s="52"/>
      <c r="U126" s="52"/>
      <c r="V126" s="64"/>
      <c r="W126" s="64"/>
      <c r="X126" s="64"/>
    </row>
    <row r="127" spans="1:24" ht="18" x14ac:dyDescent="0.25">
      <c r="A127" s="50"/>
      <c r="B127" s="50"/>
      <c r="C127" s="50"/>
      <c r="D127" s="50"/>
      <c r="E127" s="50"/>
      <c r="F127" s="50"/>
      <c r="G127" s="50"/>
      <c r="H127" s="50"/>
      <c r="I127" s="50"/>
      <c r="J127" s="50"/>
      <c r="K127" s="50" t="str">
        <f>IFERROR(VLOOKUP(I127,[1]DATOS!$L$2:$Q$6,MATCH(J127,[1]DATOS!$M$7:$Q$7,0)+1,0),"")</f>
        <v/>
      </c>
      <c r="L127" s="50"/>
      <c r="M127" s="50"/>
      <c r="N127" s="50" t="str">
        <f>IFERROR(VLOOKUP(L127,[1]DATOS!$L$2:$Q$6,MATCH(M127,[1]DATOS!$M$7:$Q$7,0)+1,0),"")</f>
        <v/>
      </c>
      <c r="O127" s="50"/>
      <c r="P127" s="50"/>
      <c r="Q127" s="50"/>
      <c r="R127" s="50" t="str">
        <f>IFERROR(INDEX([1]DATOS!$T$3:$T$6,MATCH(CD!N127,[1]DATOS!$S$3:$S$6,0)),"")</f>
        <v/>
      </c>
      <c r="S127" s="51" t="str">
        <f>IFERROR(INDEX('[1]Evaluación de riesgos'!$P$9:$P$28,MATCH(CD!O127,'[1]Evaluación de riesgos'!$B$9:$B$28,0)),"")</f>
        <v/>
      </c>
      <c r="T127" s="52"/>
      <c r="U127" s="52"/>
      <c r="V127" s="64"/>
      <c r="W127" s="64"/>
      <c r="X127" s="64"/>
    </row>
    <row r="128" spans="1:24" ht="18" x14ac:dyDescent="0.25">
      <c r="A128" s="50"/>
      <c r="B128" s="50"/>
      <c r="C128" s="50"/>
      <c r="D128" s="50"/>
      <c r="E128" s="50"/>
      <c r="F128" s="50"/>
      <c r="G128" s="50"/>
      <c r="H128" s="50"/>
      <c r="I128" s="50"/>
      <c r="J128" s="50"/>
      <c r="K128" s="50" t="str">
        <f>IFERROR(VLOOKUP(I128,[1]DATOS!$L$2:$Q$6,MATCH(J128,[1]DATOS!$M$7:$Q$7,0)+1,0),"")</f>
        <v/>
      </c>
      <c r="L128" s="50"/>
      <c r="M128" s="50"/>
      <c r="N128" s="50" t="str">
        <f>IFERROR(VLOOKUP(L128,[1]DATOS!$L$2:$Q$6,MATCH(M128,[1]DATOS!$M$7:$Q$7,0)+1,0),"")</f>
        <v/>
      </c>
      <c r="O128" s="50"/>
      <c r="P128" s="50"/>
      <c r="Q128" s="50"/>
      <c r="R128" s="50" t="str">
        <f>IFERROR(INDEX([1]DATOS!$T$3:$T$6,MATCH(CD!N128,[1]DATOS!$S$3:$S$6,0)),"")</f>
        <v/>
      </c>
      <c r="S128" s="51" t="str">
        <f>IFERROR(INDEX('[1]Evaluación de riesgos'!$P$9:$P$28,MATCH(CD!O128,'[1]Evaluación de riesgos'!$B$9:$B$28,0)),"")</f>
        <v/>
      </c>
      <c r="T128" s="52"/>
      <c r="U128" s="52"/>
      <c r="V128" s="64"/>
      <c r="W128" s="64"/>
      <c r="X128" s="64"/>
    </row>
    <row r="129" spans="1:24" ht="18" x14ac:dyDescent="0.25">
      <c r="A129" s="50"/>
      <c r="B129" s="50"/>
      <c r="C129" s="50"/>
      <c r="D129" s="50"/>
      <c r="E129" s="50"/>
      <c r="F129" s="50"/>
      <c r="G129" s="50"/>
      <c r="H129" s="50"/>
      <c r="I129" s="50"/>
      <c r="J129" s="50"/>
      <c r="K129" s="50" t="str">
        <f>IFERROR(VLOOKUP(I129,[1]DATOS!$L$2:$Q$6,MATCH(J129,[1]DATOS!$M$7:$Q$7,0)+1,0),"")</f>
        <v/>
      </c>
      <c r="L129" s="50"/>
      <c r="M129" s="50"/>
      <c r="N129" s="50" t="str">
        <f>IFERROR(VLOOKUP(L129,[1]DATOS!$L$2:$Q$6,MATCH(M129,[1]DATOS!$M$7:$Q$7,0)+1,0),"")</f>
        <v/>
      </c>
      <c r="O129" s="50"/>
      <c r="P129" s="50"/>
      <c r="Q129" s="50"/>
      <c r="R129" s="50" t="str">
        <f>IFERROR(INDEX([1]DATOS!$T$3:$T$6,MATCH(CD!N129,[1]DATOS!$S$3:$S$6,0)),"")</f>
        <v/>
      </c>
      <c r="S129" s="51" t="str">
        <f>IFERROR(INDEX('[1]Evaluación de riesgos'!$P$9:$P$28,MATCH(CD!O129,'[1]Evaluación de riesgos'!$B$9:$B$28,0)),"")</f>
        <v/>
      </c>
      <c r="T129" s="52"/>
      <c r="U129" s="52"/>
      <c r="V129" s="64"/>
      <c r="W129" s="64"/>
      <c r="X129" s="64"/>
    </row>
    <row r="130" spans="1:24" ht="18" x14ac:dyDescent="0.25">
      <c r="A130" s="50"/>
      <c r="B130" s="50"/>
      <c r="C130" s="50"/>
      <c r="D130" s="50"/>
      <c r="E130" s="50"/>
      <c r="F130" s="50"/>
      <c r="G130" s="50"/>
      <c r="H130" s="50"/>
      <c r="I130" s="50"/>
      <c r="J130" s="50"/>
      <c r="K130" s="50" t="str">
        <f>IFERROR(VLOOKUP(I130,[1]DATOS!$L$2:$Q$6,MATCH(J130,[1]DATOS!$M$7:$Q$7,0)+1,0),"")</f>
        <v/>
      </c>
      <c r="L130" s="50"/>
      <c r="M130" s="50"/>
      <c r="N130" s="50" t="str">
        <f>IFERROR(VLOOKUP(L130,[1]DATOS!$L$2:$Q$6,MATCH(M130,[1]DATOS!$M$7:$Q$7,0)+1,0),"")</f>
        <v/>
      </c>
      <c r="O130" s="50"/>
      <c r="P130" s="50"/>
      <c r="Q130" s="50"/>
      <c r="R130" s="50" t="str">
        <f>IFERROR(INDEX([1]DATOS!$T$3:$T$6,MATCH(CD!N130,[1]DATOS!$S$3:$S$6,0)),"")</f>
        <v/>
      </c>
      <c r="S130" s="51" t="str">
        <f>IFERROR(INDEX('[1]Evaluación de riesgos'!$P$9:$P$28,MATCH(CD!O130,'[1]Evaluación de riesgos'!$B$9:$B$28,0)),"")</f>
        <v/>
      </c>
      <c r="T130" s="52"/>
      <c r="U130" s="52"/>
      <c r="V130" s="64"/>
      <c r="W130" s="64"/>
      <c r="X130" s="64"/>
    </row>
    <row r="131" spans="1:24" ht="18" x14ac:dyDescent="0.25">
      <c r="A131" s="50"/>
      <c r="B131" s="50"/>
      <c r="C131" s="50"/>
      <c r="D131" s="50"/>
      <c r="E131" s="50"/>
      <c r="F131" s="50"/>
      <c r="G131" s="50"/>
      <c r="H131" s="50"/>
      <c r="I131" s="50"/>
      <c r="J131" s="50"/>
      <c r="K131" s="50" t="str">
        <f>IFERROR(VLOOKUP(I131,[1]DATOS!$L$2:$Q$6,MATCH(J131,[1]DATOS!$M$7:$Q$7,0)+1,0),"")</f>
        <v/>
      </c>
      <c r="L131" s="50"/>
      <c r="M131" s="50"/>
      <c r="N131" s="50" t="str">
        <f>IFERROR(VLOOKUP(L131,[1]DATOS!$L$2:$Q$6,MATCH(M131,[1]DATOS!$M$7:$Q$7,0)+1,0),"")</f>
        <v/>
      </c>
      <c r="O131" s="50"/>
      <c r="P131" s="50"/>
      <c r="Q131" s="50"/>
      <c r="R131" s="50" t="str">
        <f>IFERROR(INDEX([1]DATOS!$T$3:$T$6,MATCH(CD!N131,[1]DATOS!$S$3:$S$6,0)),"")</f>
        <v/>
      </c>
      <c r="S131" s="51" t="str">
        <f>IFERROR(INDEX('[1]Evaluación de riesgos'!$P$9:$P$28,MATCH(CD!O131,'[1]Evaluación de riesgos'!$B$9:$B$28,0)),"")</f>
        <v/>
      </c>
      <c r="T131" s="52"/>
      <c r="U131" s="52"/>
      <c r="V131" s="64"/>
      <c r="W131" s="64"/>
      <c r="X131" s="64"/>
    </row>
    <row r="132" spans="1:24" ht="18" x14ac:dyDescent="0.25">
      <c r="A132" s="50"/>
      <c r="B132" s="50"/>
      <c r="C132" s="50"/>
      <c r="D132" s="50"/>
      <c r="E132" s="50"/>
      <c r="F132" s="50"/>
      <c r="G132" s="50"/>
      <c r="H132" s="50"/>
      <c r="I132" s="50"/>
      <c r="J132" s="50"/>
      <c r="K132" s="50" t="str">
        <f>IFERROR(VLOOKUP(I132,[1]DATOS!$L$2:$Q$6,MATCH(J132,[1]DATOS!$M$7:$Q$7,0)+1,0),"")</f>
        <v/>
      </c>
      <c r="L132" s="50"/>
      <c r="M132" s="50"/>
      <c r="N132" s="50" t="str">
        <f>IFERROR(VLOOKUP(L132,[1]DATOS!$L$2:$Q$6,MATCH(M132,[1]DATOS!$M$7:$Q$7,0)+1,0),"")</f>
        <v/>
      </c>
      <c r="O132" s="50"/>
      <c r="P132" s="50"/>
      <c r="Q132" s="50"/>
      <c r="R132" s="50" t="str">
        <f>IFERROR(INDEX([1]DATOS!$T$3:$T$6,MATCH(CD!N132,[1]DATOS!$S$3:$S$6,0)),"")</f>
        <v/>
      </c>
      <c r="S132" s="51" t="str">
        <f>IFERROR(INDEX('[1]Evaluación de riesgos'!$P$9:$P$28,MATCH(CD!O132,'[1]Evaluación de riesgos'!$B$9:$B$28,0)),"")</f>
        <v/>
      </c>
      <c r="T132" s="52"/>
      <c r="U132" s="52"/>
      <c r="V132" s="64"/>
      <c r="W132" s="64"/>
      <c r="X132" s="64"/>
    </row>
    <row r="133" spans="1:24" ht="18" x14ac:dyDescent="0.25">
      <c r="A133" s="50"/>
      <c r="B133" s="50"/>
      <c r="C133" s="50"/>
      <c r="D133" s="50"/>
      <c r="E133" s="50"/>
      <c r="F133" s="50"/>
      <c r="G133" s="50"/>
      <c r="H133" s="50"/>
      <c r="I133" s="50"/>
      <c r="J133" s="50"/>
      <c r="K133" s="50" t="str">
        <f>IFERROR(VLOOKUP(I133,[1]DATOS!$L$2:$Q$6,MATCH(J133,[1]DATOS!$M$7:$Q$7,0)+1,0),"")</f>
        <v/>
      </c>
      <c r="L133" s="50"/>
      <c r="M133" s="50"/>
      <c r="N133" s="50" t="str">
        <f>IFERROR(VLOOKUP(L133,[1]DATOS!$L$2:$Q$6,MATCH(M133,[1]DATOS!$M$7:$Q$7,0)+1,0),"")</f>
        <v/>
      </c>
      <c r="O133" s="50"/>
      <c r="P133" s="50"/>
      <c r="Q133" s="50"/>
      <c r="R133" s="50" t="str">
        <f>IFERROR(INDEX([1]DATOS!$T$3:$T$6,MATCH(CD!N133,[1]DATOS!$S$3:$S$6,0)),"")</f>
        <v/>
      </c>
      <c r="S133" s="51" t="str">
        <f>IFERROR(INDEX('[1]Evaluación de riesgos'!$P$9:$P$28,MATCH(CD!O133,'[1]Evaluación de riesgos'!$B$9:$B$28,0)),"")</f>
        <v/>
      </c>
      <c r="T133" s="52"/>
      <c r="U133" s="52"/>
      <c r="V133" s="64"/>
      <c r="W133" s="64"/>
      <c r="X133" s="64"/>
    </row>
    <row r="134" spans="1:24" ht="18" x14ac:dyDescent="0.25">
      <c r="A134" s="50"/>
      <c r="B134" s="50"/>
      <c r="C134" s="50"/>
      <c r="D134" s="50"/>
      <c r="E134" s="50"/>
      <c r="F134" s="50"/>
      <c r="G134" s="50"/>
      <c r="H134" s="50"/>
      <c r="I134" s="50"/>
      <c r="J134" s="50"/>
      <c r="K134" s="50" t="str">
        <f>IFERROR(VLOOKUP(I134,[1]DATOS!$L$2:$Q$6,MATCH(J134,[1]DATOS!$M$7:$Q$7,0)+1,0),"")</f>
        <v/>
      </c>
      <c r="L134" s="50"/>
      <c r="M134" s="50"/>
      <c r="N134" s="50" t="str">
        <f>IFERROR(VLOOKUP(L134,[1]DATOS!$L$2:$Q$6,MATCH(M134,[1]DATOS!$M$7:$Q$7,0)+1,0),"")</f>
        <v/>
      </c>
      <c r="O134" s="50"/>
      <c r="P134" s="50"/>
      <c r="Q134" s="50"/>
      <c r="R134" s="50" t="str">
        <f>IFERROR(INDEX([1]DATOS!$T$3:$T$6,MATCH(CD!N134,[1]DATOS!$S$3:$S$6,0)),"")</f>
        <v/>
      </c>
      <c r="S134" s="51" t="str">
        <f>IFERROR(INDEX('[1]Evaluación de riesgos'!$P$9:$P$28,MATCH(CD!O134,'[1]Evaluación de riesgos'!$B$9:$B$28,0)),"")</f>
        <v/>
      </c>
      <c r="T134" s="52"/>
      <c r="U134" s="52"/>
      <c r="V134" s="64"/>
      <c r="W134" s="64"/>
      <c r="X134" s="64"/>
    </row>
    <row r="135" spans="1:24" ht="18" x14ac:dyDescent="0.25">
      <c r="A135" s="50"/>
      <c r="B135" s="50"/>
      <c r="C135" s="50"/>
      <c r="D135" s="50"/>
      <c r="E135" s="50"/>
      <c r="F135" s="50"/>
      <c r="G135" s="50"/>
      <c r="H135" s="50"/>
      <c r="I135" s="50"/>
      <c r="J135" s="50"/>
      <c r="K135" s="50" t="str">
        <f>IFERROR(VLOOKUP(I135,[1]DATOS!$L$2:$Q$6,MATCH(J135,[1]DATOS!$M$7:$Q$7,0)+1,0),"")</f>
        <v/>
      </c>
      <c r="L135" s="50"/>
      <c r="M135" s="50"/>
      <c r="N135" s="50" t="str">
        <f>IFERROR(VLOOKUP(L135,[1]DATOS!$L$2:$Q$6,MATCH(M135,[1]DATOS!$M$7:$Q$7,0)+1,0),"")</f>
        <v/>
      </c>
      <c r="O135" s="50"/>
      <c r="P135" s="50"/>
      <c r="Q135" s="50"/>
      <c r="R135" s="50" t="str">
        <f>IFERROR(INDEX([1]DATOS!$T$3:$T$6,MATCH(CD!N135,[1]DATOS!$S$3:$S$6,0)),"")</f>
        <v/>
      </c>
      <c r="S135" s="51" t="str">
        <f>IFERROR(INDEX('[1]Evaluación de riesgos'!$P$9:$P$28,MATCH(CD!O135,'[1]Evaluación de riesgos'!$B$9:$B$28,0)),"")</f>
        <v/>
      </c>
      <c r="T135" s="52"/>
      <c r="U135" s="52"/>
      <c r="V135" s="64"/>
      <c r="W135" s="64"/>
      <c r="X135" s="64"/>
    </row>
    <row r="136" spans="1:24" ht="18" x14ac:dyDescent="0.25">
      <c r="A136" s="50"/>
      <c r="B136" s="50"/>
      <c r="C136" s="50"/>
      <c r="D136" s="50"/>
      <c r="E136" s="50"/>
      <c r="F136" s="50"/>
      <c r="G136" s="50"/>
      <c r="H136" s="50"/>
      <c r="I136" s="50"/>
      <c r="J136" s="50"/>
      <c r="K136" s="50" t="str">
        <f>IFERROR(VLOOKUP(I136,[1]DATOS!$L$2:$Q$6,MATCH(J136,[1]DATOS!$M$7:$Q$7,0)+1,0),"")</f>
        <v/>
      </c>
      <c r="L136" s="50"/>
      <c r="M136" s="50"/>
      <c r="N136" s="50" t="str">
        <f>IFERROR(VLOOKUP(L136,[1]DATOS!$L$2:$Q$6,MATCH(M136,[1]DATOS!$M$7:$Q$7,0)+1,0),"")</f>
        <v/>
      </c>
      <c r="O136" s="50"/>
      <c r="P136" s="50"/>
      <c r="Q136" s="50"/>
      <c r="R136" s="50" t="str">
        <f>IFERROR(INDEX([1]DATOS!$T$3:$T$6,MATCH(CD!N136,[1]DATOS!$S$3:$S$6,0)),"")</f>
        <v/>
      </c>
      <c r="S136" s="51" t="str">
        <f>IFERROR(INDEX('[1]Evaluación de riesgos'!$P$9:$P$28,MATCH(CD!O136,'[1]Evaluación de riesgos'!$B$9:$B$28,0)),"")</f>
        <v/>
      </c>
      <c r="T136" s="52"/>
      <c r="U136" s="52"/>
      <c r="V136" s="64"/>
      <c r="W136" s="64"/>
      <c r="X136" s="64"/>
    </row>
    <row r="137" spans="1:24" ht="18" x14ac:dyDescent="0.25">
      <c r="A137" s="50"/>
      <c r="B137" s="50"/>
      <c r="C137" s="50"/>
      <c r="D137" s="50"/>
      <c r="E137" s="50"/>
      <c r="F137" s="50"/>
      <c r="G137" s="50"/>
      <c r="H137" s="50"/>
      <c r="I137" s="50"/>
      <c r="J137" s="50"/>
      <c r="K137" s="50" t="str">
        <f>IFERROR(VLOOKUP(I137,[1]DATOS!$L$2:$Q$6,MATCH(J137,[1]DATOS!$M$7:$Q$7,0)+1,0),"")</f>
        <v/>
      </c>
      <c r="L137" s="50"/>
      <c r="M137" s="50"/>
      <c r="N137" s="50" t="str">
        <f>IFERROR(VLOOKUP(L137,[1]DATOS!$L$2:$Q$6,MATCH(M137,[1]DATOS!$M$7:$Q$7,0)+1,0),"")</f>
        <v/>
      </c>
      <c r="O137" s="50"/>
      <c r="P137" s="50"/>
      <c r="Q137" s="50"/>
      <c r="R137" s="50" t="str">
        <f>IFERROR(INDEX([1]DATOS!$T$3:$T$6,MATCH(CD!N137,[1]DATOS!$S$3:$S$6,0)),"")</f>
        <v/>
      </c>
      <c r="S137" s="51" t="str">
        <f>IFERROR(INDEX('[1]Evaluación de riesgos'!$P$9:$P$28,MATCH(CD!O137,'[1]Evaluación de riesgos'!$B$9:$B$28,0)),"")</f>
        <v/>
      </c>
      <c r="T137" s="52"/>
      <c r="U137" s="52"/>
      <c r="V137" s="64"/>
      <c r="W137" s="64"/>
      <c r="X137" s="64"/>
    </row>
    <row r="138" spans="1:24" ht="18" x14ac:dyDescent="0.25">
      <c r="A138" s="50"/>
      <c r="B138" s="50"/>
      <c r="C138" s="50"/>
      <c r="D138" s="50"/>
      <c r="E138" s="50"/>
      <c r="F138" s="50"/>
      <c r="G138" s="50"/>
      <c r="H138" s="50"/>
      <c r="I138" s="50"/>
      <c r="J138" s="50"/>
      <c r="K138" s="50" t="str">
        <f>IFERROR(VLOOKUP(I138,[1]DATOS!$L$2:$Q$6,MATCH(J138,[1]DATOS!$M$7:$Q$7,0)+1,0),"")</f>
        <v/>
      </c>
      <c r="L138" s="50"/>
      <c r="M138" s="50"/>
      <c r="N138" s="50" t="str">
        <f>IFERROR(VLOOKUP(L138,[1]DATOS!$L$2:$Q$6,MATCH(M138,[1]DATOS!$M$7:$Q$7,0)+1,0),"")</f>
        <v/>
      </c>
      <c r="O138" s="50"/>
      <c r="P138" s="50"/>
      <c r="Q138" s="50"/>
      <c r="R138" s="50" t="str">
        <f>IFERROR(INDEX([1]DATOS!$T$3:$T$6,MATCH(CD!N138,[1]DATOS!$S$3:$S$6,0)),"")</f>
        <v/>
      </c>
      <c r="S138" s="51" t="str">
        <f>IFERROR(INDEX('[1]Evaluación de riesgos'!$P$9:$P$28,MATCH(CD!O138,'[1]Evaluación de riesgos'!$B$9:$B$28,0)),"")</f>
        <v/>
      </c>
      <c r="T138" s="52"/>
      <c r="U138" s="52"/>
      <c r="V138" s="64"/>
      <c r="W138" s="64"/>
      <c r="X138" s="64"/>
    </row>
    <row r="139" spans="1:24" ht="18" x14ac:dyDescent="0.25">
      <c r="A139" s="50"/>
      <c r="B139" s="50"/>
      <c r="C139" s="50"/>
      <c r="D139" s="50"/>
      <c r="E139" s="50"/>
      <c r="F139" s="50"/>
      <c r="G139" s="50"/>
      <c r="H139" s="50"/>
      <c r="I139" s="50"/>
      <c r="J139" s="50"/>
      <c r="K139" s="50" t="str">
        <f>IFERROR(VLOOKUP(I139,[1]DATOS!$L$2:$Q$6,MATCH(J139,[1]DATOS!$M$7:$Q$7,0)+1,0),"")</f>
        <v/>
      </c>
      <c r="L139" s="50"/>
      <c r="M139" s="50"/>
      <c r="N139" s="50" t="str">
        <f>IFERROR(VLOOKUP(L139,[1]DATOS!$L$2:$Q$6,MATCH(M139,[1]DATOS!$M$7:$Q$7,0)+1,0),"")</f>
        <v/>
      </c>
      <c r="O139" s="50"/>
      <c r="P139" s="50"/>
      <c r="Q139" s="50"/>
      <c r="R139" s="50" t="str">
        <f>IFERROR(INDEX([1]DATOS!$T$3:$T$6,MATCH(CD!N139,[1]DATOS!$S$3:$S$6,0)),"")</f>
        <v/>
      </c>
      <c r="S139" s="51" t="str">
        <f>IFERROR(INDEX('[1]Evaluación de riesgos'!$P$9:$P$28,MATCH(CD!O139,'[1]Evaluación de riesgos'!$B$9:$B$28,0)),"")</f>
        <v/>
      </c>
      <c r="T139" s="52"/>
      <c r="U139" s="52"/>
      <c r="V139" s="64"/>
      <c r="W139" s="64"/>
      <c r="X139" s="64"/>
    </row>
    <row r="140" spans="1:24" ht="18" x14ac:dyDescent="0.25">
      <c r="A140" s="50"/>
      <c r="B140" s="50"/>
      <c r="C140" s="50"/>
      <c r="D140" s="50"/>
      <c r="E140" s="50"/>
      <c r="F140" s="50"/>
      <c r="G140" s="50"/>
      <c r="H140" s="50"/>
      <c r="I140" s="50"/>
      <c r="J140" s="50"/>
      <c r="K140" s="50" t="str">
        <f>IFERROR(VLOOKUP(I140,[1]DATOS!$L$2:$Q$6,MATCH(J140,[1]DATOS!$M$7:$Q$7,0)+1,0),"")</f>
        <v/>
      </c>
      <c r="L140" s="50"/>
      <c r="M140" s="50"/>
      <c r="N140" s="50" t="str">
        <f>IFERROR(VLOOKUP(L140,[1]DATOS!$L$2:$Q$6,MATCH(M140,[1]DATOS!$M$7:$Q$7,0)+1,0),"")</f>
        <v/>
      </c>
      <c r="O140" s="50"/>
      <c r="P140" s="50"/>
      <c r="Q140" s="50"/>
      <c r="R140" s="50" t="str">
        <f>IFERROR(INDEX([1]DATOS!$T$3:$T$6,MATCH(CD!N140,[1]DATOS!$S$3:$S$6,0)),"")</f>
        <v/>
      </c>
      <c r="S140" s="51" t="str">
        <f>IFERROR(INDEX('[1]Evaluación de riesgos'!$P$9:$P$28,MATCH(CD!O140,'[1]Evaluación de riesgos'!$B$9:$B$28,0)),"")</f>
        <v/>
      </c>
      <c r="T140" s="52"/>
      <c r="U140" s="52"/>
      <c r="V140" s="64"/>
      <c r="W140" s="64"/>
      <c r="X140" s="64"/>
    </row>
    <row r="141" spans="1:24" ht="18" x14ac:dyDescent="0.25">
      <c r="A141" s="50"/>
      <c r="B141" s="50"/>
      <c r="C141" s="50"/>
      <c r="D141" s="50"/>
      <c r="E141" s="50"/>
      <c r="F141" s="50"/>
      <c r="G141" s="50"/>
      <c r="H141" s="50"/>
      <c r="I141" s="50"/>
      <c r="J141" s="50"/>
      <c r="K141" s="50" t="str">
        <f>IFERROR(VLOOKUP(I141,[1]DATOS!$L$2:$Q$6,MATCH(J141,[1]DATOS!$M$7:$Q$7,0)+1,0),"")</f>
        <v/>
      </c>
      <c r="L141" s="50"/>
      <c r="M141" s="50"/>
      <c r="N141" s="50" t="str">
        <f>IFERROR(VLOOKUP(L141,[1]DATOS!$L$2:$Q$6,MATCH(M141,[1]DATOS!$M$7:$Q$7,0)+1,0),"")</f>
        <v/>
      </c>
      <c r="O141" s="50"/>
      <c r="P141" s="50"/>
      <c r="Q141" s="50"/>
      <c r="R141" s="50" t="str">
        <f>IFERROR(INDEX([1]DATOS!$T$3:$T$6,MATCH(CD!N141,[1]DATOS!$S$3:$S$6,0)),"")</f>
        <v/>
      </c>
      <c r="S141" s="51" t="str">
        <f>IFERROR(INDEX('[1]Evaluación de riesgos'!$P$9:$P$28,MATCH(CD!O141,'[1]Evaluación de riesgos'!$B$9:$B$28,0)),"")</f>
        <v/>
      </c>
      <c r="T141" s="52"/>
      <c r="U141" s="52"/>
      <c r="V141" s="64"/>
      <c r="W141" s="64"/>
      <c r="X141" s="64"/>
    </row>
    <row r="142" spans="1:24" ht="18" x14ac:dyDescent="0.25">
      <c r="A142" s="50"/>
      <c r="B142" s="50"/>
      <c r="C142" s="50"/>
      <c r="D142" s="50"/>
      <c r="E142" s="50"/>
      <c r="F142" s="50"/>
      <c r="G142" s="50"/>
      <c r="H142" s="50"/>
      <c r="I142" s="50"/>
      <c r="J142" s="50"/>
      <c r="K142" s="50" t="str">
        <f>IFERROR(VLOOKUP(I142,[1]DATOS!$L$2:$Q$6,MATCH(J142,[1]DATOS!$M$7:$Q$7,0)+1,0),"")</f>
        <v/>
      </c>
      <c r="L142" s="50"/>
      <c r="M142" s="50"/>
      <c r="N142" s="50" t="str">
        <f>IFERROR(VLOOKUP(L142,[1]DATOS!$L$2:$Q$6,MATCH(M142,[1]DATOS!$M$7:$Q$7,0)+1,0),"")</f>
        <v/>
      </c>
      <c r="O142" s="50"/>
      <c r="P142" s="50"/>
      <c r="Q142" s="50"/>
      <c r="R142" s="50" t="str">
        <f>IFERROR(INDEX([1]DATOS!$T$3:$T$6,MATCH(CD!N142,[1]DATOS!$S$3:$S$6,0)),"")</f>
        <v/>
      </c>
      <c r="S142" s="51" t="str">
        <f>IFERROR(INDEX('[1]Evaluación de riesgos'!$P$9:$P$28,MATCH(CD!O142,'[1]Evaluación de riesgos'!$B$9:$B$28,0)),"")</f>
        <v/>
      </c>
      <c r="T142" s="52"/>
      <c r="U142" s="52"/>
      <c r="V142" s="64"/>
      <c r="W142" s="64"/>
      <c r="X142" s="64"/>
    </row>
    <row r="143" spans="1:24" ht="18" x14ac:dyDescent="0.25">
      <c r="A143" s="50"/>
      <c r="B143" s="50"/>
      <c r="C143" s="50"/>
      <c r="D143" s="50"/>
      <c r="E143" s="50"/>
      <c r="F143" s="50"/>
      <c r="G143" s="50"/>
      <c r="H143" s="50"/>
      <c r="I143" s="50"/>
      <c r="J143" s="50"/>
      <c r="K143" s="50" t="str">
        <f>IFERROR(VLOOKUP(I143,[1]DATOS!$L$2:$Q$6,MATCH(J143,[1]DATOS!$M$7:$Q$7,0)+1,0),"")</f>
        <v/>
      </c>
      <c r="L143" s="50"/>
      <c r="M143" s="50"/>
      <c r="N143" s="50" t="str">
        <f>IFERROR(VLOOKUP(L143,[1]DATOS!$L$2:$Q$6,MATCH(M143,[1]DATOS!$M$7:$Q$7,0)+1,0),"")</f>
        <v/>
      </c>
      <c r="O143" s="50"/>
      <c r="P143" s="50"/>
      <c r="Q143" s="50"/>
      <c r="R143" s="50" t="str">
        <f>IFERROR(INDEX([1]DATOS!$T$3:$T$6,MATCH(CD!N143,[1]DATOS!$S$3:$S$6,0)),"")</f>
        <v/>
      </c>
      <c r="S143" s="51" t="str">
        <f>IFERROR(INDEX('[1]Evaluación de riesgos'!$P$9:$P$28,MATCH(CD!O143,'[1]Evaluación de riesgos'!$B$9:$B$28,0)),"")</f>
        <v/>
      </c>
      <c r="T143" s="52"/>
      <c r="U143" s="52"/>
      <c r="V143" s="64"/>
      <c r="W143" s="64"/>
      <c r="X143" s="64"/>
    </row>
    <row r="144" spans="1:24" ht="18" x14ac:dyDescent="0.25">
      <c r="A144" s="50"/>
      <c r="B144" s="50"/>
      <c r="C144" s="50"/>
      <c r="D144" s="50"/>
      <c r="E144" s="50"/>
      <c r="F144" s="50"/>
      <c r="G144" s="50"/>
      <c r="H144" s="50"/>
      <c r="I144" s="50"/>
      <c r="J144" s="50"/>
      <c r="K144" s="50" t="str">
        <f>IFERROR(VLOOKUP(I144,[1]DATOS!$L$2:$Q$6,MATCH(J144,[1]DATOS!$M$7:$Q$7,0)+1,0),"")</f>
        <v/>
      </c>
      <c r="L144" s="50"/>
      <c r="M144" s="50"/>
      <c r="N144" s="50" t="str">
        <f>IFERROR(VLOOKUP(L144,[1]DATOS!$L$2:$Q$6,MATCH(M144,[1]DATOS!$M$7:$Q$7,0)+1,0),"")</f>
        <v/>
      </c>
      <c r="O144" s="50"/>
      <c r="P144" s="50"/>
      <c r="Q144" s="50"/>
      <c r="R144" s="50" t="str">
        <f>IFERROR(INDEX([1]DATOS!$T$3:$T$6,MATCH(CD!N144,[1]DATOS!$S$3:$S$6,0)),"")</f>
        <v/>
      </c>
      <c r="S144" s="51" t="str">
        <f>IFERROR(INDEX('[1]Evaluación de riesgos'!$P$9:$P$28,MATCH(CD!O144,'[1]Evaluación de riesgos'!$B$9:$B$28,0)),"")</f>
        <v/>
      </c>
      <c r="T144" s="52"/>
      <c r="U144" s="52"/>
      <c r="V144" s="64"/>
      <c r="W144" s="64"/>
      <c r="X144" s="64"/>
    </row>
    <row r="145" spans="1:24" ht="18" x14ac:dyDescent="0.25">
      <c r="A145" s="50"/>
      <c r="B145" s="50"/>
      <c r="C145" s="50"/>
      <c r="D145" s="50"/>
      <c r="E145" s="50"/>
      <c r="F145" s="50"/>
      <c r="G145" s="50"/>
      <c r="H145" s="50"/>
      <c r="I145" s="50"/>
      <c r="J145" s="50"/>
      <c r="K145" s="50" t="str">
        <f>IFERROR(VLOOKUP(I145,[1]DATOS!$L$2:$Q$6,MATCH(J145,[1]DATOS!$M$7:$Q$7,0)+1,0),"")</f>
        <v/>
      </c>
      <c r="L145" s="50"/>
      <c r="M145" s="50"/>
      <c r="N145" s="50" t="str">
        <f>IFERROR(VLOOKUP(L145,[1]DATOS!$L$2:$Q$6,MATCH(M145,[1]DATOS!$M$7:$Q$7,0)+1,0),"")</f>
        <v/>
      </c>
      <c r="O145" s="50"/>
      <c r="P145" s="50"/>
      <c r="Q145" s="50"/>
      <c r="R145" s="50" t="str">
        <f>IFERROR(INDEX([1]DATOS!$T$3:$T$6,MATCH(CD!N145,[1]DATOS!$S$3:$S$6,0)),"")</f>
        <v/>
      </c>
      <c r="S145" s="51" t="str">
        <f>IFERROR(INDEX('[1]Evaluación de riesgos'!$P$9:$P$28,MATCH(CD!O145,'[1]Evaluación de riesgos'!$B$9:$B$28,0)),"")</f>
        <v/>
      </c>
      <c r="T145" s="52"/>
      <c r="U145" s="52"/>
      <c r="V145" s="64"/>
      <c r="W145" s="64"/>
      <c r="X145" s="64"/>
    </row>
    <row r="146" spans="1:24" ht="18" x14ac:dyDescent="0.25">
      <c r="A146" s="50"/>
      <c r="B146" s="50"/>
      <c r="C146" s="50"/>
      <c r="D146" s="50"/>
      <c r="E146" s="50"/>
      <c r="F146" s="50"/>
      <c r="G146" s="50"/>
      <c r="H146" s="50"/>
      <c r="I146" s="50"/>
      <c r="J146" s="50"/>
      <c r="K146" s="50" t="str">
        <f>IFERROR(VLOOKUP(I146,[1]DATOS!$L$2:$Q$6,MATCH(J146,[1]DATOS!$M$7:$Q$7,0)+1,0),"")</f>
        <v/>
      </c>
      <c r="L146" s="50"/>
      <c r="M146" s="50"/>
      <c r="N146" s="50" t="str">
        <f>IFERROR(VLOOKUP(L146,[1]DATOS!$L$2:$Q$6,MATCH(M146,[1]DATOS!$M$7:$Q$7,0)+1,0),"")</f>
        <v/>
      </c>
      <c r="O146" s="50"/>
      <c r="P146" s="50"/>
      <c r="Q146" s="50"/>
      <c r="R146" s="50" t="str">
        <f>IFERROR(INDEX([1]DATOS!$T$3:$T$6,MATCH(CD!N146,[1]DATOS!$S$3:$S$6,0)),"")</f>
        <v/>
      </c>
      <c r="S146" s="51" t="str">
        <f>IFERROR(INDEX('[1]Evaluación de riesgos'!$P$9:$P$28,MATCH(CD!O146,'[1]Evaluación de riesgos'!$B$9:$B$28,0)),"")</f>
        <v/>
      </c>
      <c r="T146" s="52"/>
      <c r="U146" s="52"/>
      <c r="V146" s="64"/>
      <c r="W146" s="64"/>
      <c r="X146" s="64"/>
    </row>
    <row r="147" spans="1:24" ht="18" x14ac:dyDescent="0.25">
      <c r="A147" s="50"/>
      <c r="B147" s="50"/>
      <c r="C147" s="50"/>
      <c r="D147" s="50"/>
      <c r="E147" s="50"/>
      <c r="F147" s="50"/>
      <c r="G147" s="50"/>
      <c r="H147" s="50"/>
      <c r="I147" s="50"/>
      <c r="J147" s="50"/>
      <c r="K147" s="50" t="str">
        <f>IFERROR(VLOOKUP(I147,[1]DATOS!$L$2:$Q$6,MATCH(J147,[1]DATOS!$M$7:$Q$7,0)+1,0),"")</f>
        <v/>
      </c>
      <c r="L147" s="50"/>
      <c r="M147" s="50"/>
      <c r="N147" s="50" t="str">
        <f>IFERROR(VLOOKUP(L147,[1]DATOS!$L$2:$Q$6,MATCH(M147,[1]DATOS!$M$7:$Q$7,0)+1,0),"")</f>
        <v/>
      </c>
      <c r="O147" s="50"/>
      <c r="P147" s="50"/>
      <c r="Q147" s="50"/>
      <c r="R147" s="50" t="str">
        <f>IFERROR(INDEX([1]DATOS!$T$3:$T$6,MATCH(CD!N147,[1]DATOS!$S$3:$S$6,0)),"")</f>
        <v/>
      </c>
      <c r="S147" s="51" t="str">
        <f>IFERROR(INDEX('[1]Evaluación de riesgos'!$P$9:$P$28,MATCH(CD!O147,'[1]Evaluación de riesgos'!$B$9:$B$28,0)),"")</f>
        <v/>
      </c>
      <c r="T147" s="52"/>
      <c r="U147" s="52"/>
      <c r="V147" s="64"/>
      <c r="W147" s="64"/>
      <c r="X147" s="64"/>
    </row>
    <row r="148" spans="1:24" ht="18" x14ac:dyDescent="0.25">
      <c r="A148" s="50"/>
      <c r="B148" s="50"/>
      <c r="C148" s="50"/>
      <c r="D148" s="50"/>
      <c r="E148" s="50"/>
      <c r="F148" s="50"/>
      <c r="G148" s="50"/>
      <c r="H148" s="50"/>
      <c r="I148" s="50"/>
      <c r="J148" s="50"/>
      <c r="K148" s="50" t="str">
        <f>IFERROR(VLOOKUP(I148,[1]DATOS!$L$2:$Q$6,MATCH(J148,[1]DATOS!$M$7:$Q$7,0)+1,0),"")</f>
        <v/>
      </c>
      <c r="L148" s="50"/>
      <c r="M148" s="50"/>
      <c r="N148" s="50" t="str">
        <f>IFERROR(VLOOKUP(L148,[1]DATOS!$L$2:$Q$6,MATCH(M148,[1]DATOS!$M$7:$Q$7,0)+1,0),"")</f>
        <v/>
      </c>
      <c r="O148" s="50"/>
      <c r="P148" s="50"/>
      <c r="Q148" s="50"/>
      <c r="R148" s="50" t="str">
        <f>IFERROR(INDEX([1]DATOS!$T$3:$T$6,MATCH(CD!N148,[1]DATOS!$S$3:$S$6,0)),"")</f>
        <v/>
      </c>
      <c r="S148" s="51" t="str">
        <f>IFERROR(INDEX('[1]Evaluación de riesgos'!$P$9:$P$28,MATCH(CD!O148,'[1]Evaluación de riesgos'!$B$9:$B$28,0)),"")</f>
        <v/>
      </c>
      <c r="T148" s="52"/>
      <c r="U148" s="52"/>
      <c r="V148" s="64"/>
      <c r="W148" s="64"/>
      <c r="X148" s="64"/>
    </row>
    <row r="149" spans="1:24" ht="18" x14ac:dyDescent="0.25">
      <c r="A149" s="50"/>
      <c r="B149" s="50"/>
      <c r="C149" s="50"/>
      <c r="D149" s="50"/>
      <c r="E149" s="50"/>
      <c r="F149" s="50"/>
      <c r="G149" s="50"/>
      <c r="H149" s="50"/>
      <c r="I149" s="50"/>
      <c r="J149" s="50"/>
      <c r="K149" s="50" t="str">
        <f>IFERROR(VLOOKUP(I149,[1]DATOS!$L$2:$Q$6,MATCH(J149,[1]DATOS!$M$7:$Q$7,0)+1,0),"")</f>
        <v/>
      </c>
      <c r="L149" s="50"/>
      <c r="M149" s="50"/>
      <c r="N149" s="50" t="str">
        <f>IFERROR(VLOOKUP(L149,[1]DATOS!$L$2:$Q$6,MATCH(M149,[1]DATOS!$M$7:$Q$7,0)+1,0),"")</f>
        <v/>
      </c>
      <c r="O149" s="50"/>
      <c r="P149" s="50"/>
      <c r="Q149" s="50"/>
      <c r="R149" s="50" t="str">
        <f>IFERROR(INDEX([1]DATOS!$T$3:$T$6,MATCH(CD!N149,[1]DATOS!$S$3:$S$6,0)),"")</f>
        <v/>
      </c>
      <c r="S149" s="51" t="str">
        <f>IFERROR(INDEX('[1]Evaluación de riesgos'!$P$9:$P$28,MATCH(CD!O149,'[1]Evaluación de riesgos'!$B$9:$B$28,0)),"")</f>
        <v/>
      </c>
      <c r="T149" s="52"/>
      <c r="U149" s="52"/>
      <c r="V149" s="64"/>
      <c r="W149" s="64"/>
      <c r="X149" s="64"/>
    </row>
    <row r="150" spans="1:24" ht="18" x14ac:dyDescent="0.25">
      <c r="A150" s="50"/>
      <c r="B150" s="50"/>
      <c r="C150" s="50"/>
      <c r="D150" s="50"/>
      <c r="E150" s="50"/>
      <c r="F150" s="50"/>
      <c r="G150" s="50"/>
      <c r="H150" s="50"/>
      <c r="I150" s="50"/>
      <c r="J150" s="50"/>
      <c r="K150" s="50" t="str">
        <f>IFERROR(VLOOKUP(I150,[1]DATOS!$L$2:$Q$6,MATCH(J150,[1]DATOS!$M$7:$Q$7,0)+1,0),"")</f>
        <v/>
      </c>
      <c r="L150" s="50"/>
      <c r="M150" s="50"/>
      <c r="N150" s="50" t="str">
        <f>IFERROR(VLOOKUP(L150,[1]DATOS!$L$2:$Q$6,MATCH(M150,[1]DATOS!$M$7:$Q$7,0)+1,0),"")</f>
        <v/>
      </c>
      <c r="O150" s="50"/>
      <c r="P150" s="50"/>
      <c r="Q150" s="50"/>
      <c r="R150" s="50" t="str">
        <f>IFERROR(INDEX([1]DATOS!$T$3:$T$6,MATCH(CD!N150,[1]DATOS!$S$3:$S$6,0)),"")</f>
        <v/>
      </c>
      <c r="S150" s="51" t="str">
        <f>IFERROR(INDEX('[1]Evaluación de riesgos'!$P$9:$P$28,MATCH(CD!O150,'[1]Evaluación de riesgos'!$B$9:$B$28,0)),"")</f>
        <v/>
      </c>
      <c r="T150" s="52"/>
      <c r="U150" s="52"/>
      <c r="V150" s="64"/>
      <c r="W150" s="64"/>
      <c r="X150" s="64"/>
    </row>
    <row r="151" spans="1:24" ht="18" x14ac:dyDescent="0.25">
      <c r="A151" s="50"/>
      <c r="B151" s="50"/>
      <c r="C151" s="50"/>
      <c r="D151" s="50"/>
      <c r="E151" s="50"/>
      <c r="F151" s="50"/>
      <c r="G151" s="50"/>
      <c r="H151" s="50"/>
      <c r="I151" s="50"/>
      <c r="J151" s="50"/>
      <c r="K151" s="50" t="str">
        <f>IFERROR(VLOOKUP(I151,[1]DATOS!$L$2:$Q$6,MATCH(J151,[1]DATOS!$M$7:$Q$7,0)+1,0),"")</f>
        <v/>
      </c>
      <c r="L151" s="50"/>
      <c r="M151" s="50"/>
      <c r="N151" s="50" t="str">
        <f>IFERROR(VLOOKUP(L151,[1]DATOS!$L$2:$Q$6,MATCH(M151,[1]DATOS!$M$7:$Q$7,0)+1,0),"")</f>
        <v/>
      </c>
      <c r="O151" s="50"/>
      <c r="P151" s="50"/>
      <c r="Q151" s="50"/>
      <c r="R151" s="50" t="str">
        <f>IFERROR(INDEX([1]DATOS!$T$3:$T$6,MATCH(CD!N151,[1]DATOS!$S$3:$S$6,0)),"")</f>
        <v/>
      </c>
      <c r="S151" s="51" t="str">
        <f>IFERROR(INDEX('[1]Evaluación de riesgos'!$P$9:$P$28,MATCH(CD!O151,'[1]Evaluación de riesgos'!$B$9:$B$28,0)),"")</f>
        <v/>
      </c>
      <c r="T151" s="52"/>
      <c r="U151" s="52"/>
      <c r="V151" s="64"/>
      <c r="W151" s="64"/>
      <c r="X151" s="64"/>
    </row>
    <row r="152" spans="1:24" ht="18" x14ac:dyDescent="0.25">
      <c r="A152" s="50"/>
      <c r="B152" s="50"/>
      <c r="C152" s="50"/>
      <c r="D152" s="50"/>
      <c r="E152" s="50"/>
      <c r="F152" s="50"/>
      <c r="G152" s="50"/>
      <c r="H152" s="50"/>
      <c r="I152" s="50"/>
      <c r="J152" s="50"/>
      <c r="K152" s="50" t="str">
        <f>IFERROR(VLOOKUP(I152,[1]DATOS!$L$2:$Q$6,MATCH(J152,[1]DATOS!$M$7:$Q$7,0)+1,0),"")</f>
        <v/>
      </c>
      <c r="L152" s="50"/>
      <c r="M152" s="50"/>
      <c r="N152" s="50" t="str">
        <f>IFERROR(VLOOKUP(L152,[1]DATOS!$L$2:$Q$6,MATCH(M152,[1]DATOS!$M$7:$Q$7,0)+1,0),"")</f>
        <v/>
      </c>
      <c r="O152" s="50"/>
      <c r="P152" s="50"/>
      <c r="Q152" s="50"/>
      <c r="R152" s="50" t="str">
        <f>IFERROR(INDEX([1]DATOS!$T$3:$T$6,MATCH(CD!N152,[1]DATOS!$S$3:$S$6,0)),"")</f>
        <v/>
      </c>
      <c r="S152" s="51" t="str">
        <f>IFERROR(INDEX('[1]Evaluación de riesgos'!$P$9:$P$28,MATCH(CD!O152,'[1]Evaluación de riesgos'!$B$9:$B$28,0)),"")</f>
        <v/>
      </c>
      <c r="T152" s="52"/>
      <c r="U152" s="52"/>
      <c r="V152" s="64"/>
      <c r="W152" s="64"/>
      <c r="X152" s="64"/>
    </row>
    <row r="153" spans="1:24" ht="18" x14ac:dyDescent="0.25">
      <c r="A153" s="50"/>
      <c r="B153" s="50"/>
      <c r="C153" s="50"/>
      <c r="D153" s="50"/>
      <c r="E153" s="50"/>
      <c r="F153" s="50"/>
      <c r="G153" s="50"/>
      <c r="H153" s="50"/>
      <c r="I153" s="50"/>
      <c r="J153" s="50"/>
      <c r="K153" s="50" t="str">
        <f>IFERROR(VLOOKUP(I153,[1]DATOS!$L$2:$Q$6,MATCH(J153,[1]DATOS!$M$7:$Q$7,0)+1,0),"")</f>
        <v/>
      </c>
      <c r="L153" s="50"/>
      <c r="M153" s="50"/>
      <c r="N153" s="50" t="str">
        <f>IFERROR(VLOOKUP(L153,[1]DATOS!$L$2:$Q$6,MATCH(M153,[1]DATOS!$M$7:$Q$7,0)+1,0),"")</f>
        <v/>
      </c>
      <c r="O153" s="50"/>
      <c r="P153" s="50"/>
      <c r="Q153" s="50"/>
      <c r="R153" s="50" t="str">
        <f>IFERROR(INDEX([1]DATOS!$T$3:$T$6,MATCH(CD!N153,[1]DATOS!$S$3:$S$6,0)),"")</f>
        <v/>
      </c>
      <c r="S153" s="51" t="str">
        <f>IFERROR(INDEX('[1]Evaluación de riesgos'!$P$9:$P$28,MATCH(CD!O153,'[1]Evaluación de riesgos'!$B$9:$B$28,0)),"")</f>
        <v/>
      </c>
      <c r="T153" s="52"/>
      <c r="U153" s="52"/>
      <c r="V153" s="64"/>
      <c r="W153" s="64"/>
      <c r="X153" s="64"/>
    </row>
    <row r="154" spans="1:24" ht="18" x14ac:dyDescent="0.25">
      <c r="A154" s="50"/>
      <c r="B154" s="50"/>
      <c r="C154" s="50"/>
      <c r="D154" s="50"/>
      <c r="E154" s="50"/>
      <c r="F154" s="50"/>
      <c r="G154" s="50"/>
      <c r="H154" s="50"/>
      <c r="I154" s="50"/>
      <c r="J154" s="50"/>
      <c r="K154" s="50" t="str">
        <f>IFERROR(VLOOKUP(I154,[1]DATOS!$L$2:$Q$6,MATCH(J154,[1]DATOS!$M$7:$Q$7,0)+1,0),"")</f>
        <v/>
      </c>
      <c r="L154" s="50"/>
      <c r="M154" s="50"/>
      <c r="N154" s="50" t="str">
        <f>IFERROR(VLOOKUP(L154,[1]DATOS!$L$2:$Q$6,MATCH(M154,[1]DATOS!$M$7:$Q$7,0)+1,0),"")</f>
        <v/>
      </c>
      <c r="O154" s="50"/>
      <c r="P154" s="50"/>
      <c r="Q154" s="50"/>
      <c r="R154" s="50" t="str">
        <f>IFERROR(INDEX([1]DATOS!$T$3:$T$6,MATCH(CD!N154,[1]DATOS!$S$3:$S$6,0)),"")</f>
        <v/>
      </c>
      <c r="S154" s="51" t="str">
        <f>IFERROR(INDEX('[1]Evaluación de riesgos'!$P$9:$P$28,MATCH(CD!O154,'[1]Evaluación de riesgos'!$B$9:$B$28,0)),"")</f>
        <v/>
      </c>
      <c r="T154" s="52"/>
      <c r="U154" s="52"/>
      <c r="V154" s="64"/>
      <c r="W154" s="64"/>
      <c r="X154" s="64"/>
    </row>
    <row r="155" spans="1:24" ht="18" x14ac:dyDescent="0.25">
      <c r="A155" s="50"/>
      <c r="B155" s="50"/>
      <c r="C155" s="50"/>
      <c r="D155" s="50"/>
      <c r="E155" s="50"/>
      <c r="F155" s="50"/>
      <c r="G155" s="50"/>
      <c r="H155" s="50"/>
      <c r="I155" s="50"/>
      <c r="J155" s="50"/>
      <c r="K155" s="50" t="str">
        <f>IFERROR(VLOOKUP(I155,[1]DATOS!$L$2:$Q$6,MATCH(J155,[1]DATOS!$M$7:$Q$7,0)+1,0),"")</f>
        <v/>
      </c>
      <c r="L155" s="50"/>
      <c r="M155" s="50"/>
      <c r="N155" s="50" t="str">
        <f>IFERROR(VLOOKUP(L155,[1]DATOS!$L$2:$Q$6,MATCH(M155,[1]DATOS!$M$7:$Q$7,0)+1,0),"")</f>
        <v/>
      </c>
      <c r="O155" s="50"/>
      <c r="P155" s="50"/>
      <c r="Q155" s="50"/>
      <c r="R155" s="50" t="str">
        <f>IFERROR(INDEX([1]DATOS!$T$3:$T$6,MATCH(CD!N155,[1]DATOS!$S$3:$S$6,0)),"")</f>
        <v/>
      </c>
      <c r="S155" s="51" t="str">
        <f>IFERROR(INDEX('[1]Evaluación de riesgos'!$P$9:$P$28,MATCH(CD!O155,'[1]Evaluación de riesgos'!$B$9:$B$28,0)),"")</f>
        <v/>
      </c>
      <c r="T155" s="52"/>
      <c r="U155" s="52"/>
      <c r="V155" s="64"/>
      <c r="W155" s="64"/>
      <c r="X155" s="64"/>
    </row>
    <row r="156" spans="1:24" ht="18" x14ac:dyDescent="0.25">
      <c r="A156" s="50"/>
      <c r="B156" s="50"/>
      <c r="C156" s="50"/>
      <c r="D156" s="50"/>
      <c r="E156" s="50"/>
      <c r="F156" s="50"/>
      <c r="G156" s="50"/>
      <c r="H156" s="50"/>
      <c r="I156" s="50"/>
      <c r="J156" s="50"/>
      <c r="K156" s="50" t="str">
        <f>IFERROR(VLOOKUP(I156,[1]DATOS!$L$2:$Q$6,MATCH(J156,[1]DATOS!$M$7:$Q$7,0)+1,0),"")</f>
        <v/>
      </c>
      <c r="L156" s="50"/>
      <c r="M156" s="50"/>
      <c r="N156" s="50" t="str">
        <f>IFERROR(VLOOKUP(L156,[1]DATOS!$L$2:$Q$6,MATCH(M156,[1]DATOS!$M$7:$Q$7,0)+1,0),"")</f>
        <v/>
      </c>
      <c r="O156" s="50"/>
      <c r="P156" s="50"/>
      <c r="Q156" s="50"/>
      <c r="R156" s="50" t="str">
        <f>IFERROR(INDEX([1]DATOS!$T$3:$T$6,MATCH(CD!N156,[1]DATOS!$S$3:$S$6,0)),"")</f>
        <v/>
      </c>
      <c r="S156" s="51" t="str">
        <f>IFERROR(INDEX('[1]Evaluación de riesgos'!$P$9:$P$28,MATCH(CD!O156,'[1]Evaluación de riesgos'!$B$9:$B$28,0)),"")</f>
        <v/>
      </c>
      <c r="T156" s="52"/>
      <c r="U156" s="52"/>
      <c r="V156" s="64"/>
      <c r="W156" s="64"/>
      <c r="X156" s="64"/>
    </row>
    <row r="157" spans="1:24" ht="18" x14ac:dyDescent="0.25">
      <c r="A157" s="50"/>
      <c r="B157" s="50"/>
      <c r="C157" s="50"/>
      <c r="D157" s="50"/>
      <c r="E157" s="50"/>
      <c r="F157" s="50"/>
      <c r="G157" s="50"/>
      <c r="H157" s="50"/>
      <c r="I157" s="50"/>
      <c r="J157" s="50"/>
      <c r="K157" s="50" t="str">
        <f>IFERROR(VLOOKUP(I157,[1]DATOS!$L$2:$Q$6,MATCH(J157,[1]DATOS!$M$7:$Q$7,0)+1,0),"")</f>
        <v/>
      </c>
      <c r="L157" s="50"/>
      <c r="M157" s="50"/>
      <c r="N157" s="50" t="str">
        <f>IFERROR(VLOOKUP(L157,[1]DATOS!$L$2:$Q$6,MATCH(M157,[1]DATOS!$M$7:$Q$7,0)+1,0),"")</f>
        <v/>
      </c>
      <c r="O157" s="50"/>
      <c r="P157" s="50"/>
      <c r="Q157" s="50"/>
      <c r="R157" s="50" t="str">
        <f>IFERROR(INDEX([1]DATOS!$T$3:$T$6,MATCH(CD!N157,[1]DATOS!$S$3:$S$6,0)),"")</f>
        <v/>
      </c>
      <c r="S157" s="51" t="str">
        <f>IFERROR(INDEX('[1]Evaluación de riesgos'!$P$9:$P$28,MATCH(CD!O157,'[1]Evaluación de riesgos'!$B$9:$B$28,0)),"")</f>
        <v/>
      </c>
      <c r="T157" s="52"/>
      <c r="U157" s="52"/>
      <c r="V157" s="64"/>
      <c r="W157" s="64"/>
      <c r="X157" s="64"/>
    </row>
    <row r="158" spans="1:24" ht="18" x14ac:dyDescent="0.25">
      <c r="A158" s="50"/>
      <c r="B158" s="50"/>
      <c r="C158" s="50"/>
      <c r="D158" s="50"/>
      <c r="E158" s="50"/>
      <c r="F158" s="50"/>
      <c r="G158" s="50"/>
      <c r="H158" s="50"/>
      <c r="I158" s="50"/>
      <c r="J158" s="50"/>
      <c r="K158" s="50" t="str">
        <f>IFERROR(VLOOKUP(I158,[1]DATOS!$L$2:$Q$6,MATCH(J158,[1]DATOS!$M$7:$Q$7,0)+1,0),"")</f>
        <v/>
      </c>
      <c r="L158" s="50"/>
      <c r="M158" s="50"/>
      <c r="N158" s="50" t="str">
        <f>IFERROR(VLOOKUP(L158,[1]DATOS!$L$2:$Q$6,MATCH(M158,[1]DATOS!$M$7:$Q$7,0)+1,0),"")</f>
        <v/>
      </c>
      <c r="O158" s="50"/>
      <c r="P158" s="50"/>
      <c r="Q158" s="50"/>
      <c r="R158" s="50" t="str">
        <f>IFERROR(INDEX([1]DATOS!$T$3:$T$6,MATCH(CD!N158,[1]DATOS!$S$3:$S$6,0)),"")</f>
        <v/>
      </c>
      <c r="S158" s="51" t="str">
        <f>IFERROR(INDEX('[1]Evaluación de riesgos'!$P$9:$P$28,MATCH(CD!O158,'[1]Evaluación de riesgos'!$B$9:$B$28,0)),"")</f>
        <v/>
      </c>
      <c r="T158" s="52"/>
      <c r="U158" s="52"/>
      <c r="V158" s="64"/>
      <c r="W158" s="64"/>
      <c r="X158" s="64"/>
    </row>
  </sheetData>
  <autoFilter ref="A5:J8" xr:uid="{00000000-0001-0000-0000-000000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autoFilter>
  <mergeCells count="42">
    <mergeCell ref="V11:V12"/>
    <mergeCell ref="W11:W12"/>
    <mergeCell ref="X11:X12"/>
    <mergeCell ref="A13:A16"/>
    <mergeCell ref="B13:B16"/>
    <mergeCell ref="C13:C16"/>
    <mergeCell ref="G13:G16"/>
    <mergeCell ref="Q13:Q16"/>
    <mergeCell ref="P11:P12"/>
    <mergeCell ref="Q11:Q12"/>
    <mergeCell ref="R11:R12"/>
    <mergeCell ref="S11:S12"/>
    <mergeCell ref="T11:T12"/>
    <mergeCell ref="U11:U12"/>
    <mergeCell ref="J11:J12"/>
    <mergeCell ref="K11:K12"/>
    <mergeCell ref="L11:L12"/>
    <mergeCell ref="M11:M12"/>
    <mergeCell ref="N11:N12"/>
    <mergeCell ref="O11:O12"/>
    <mergeCell ref="L10:N10"/>
    <mergeCell ref="O10:S10"/>
    <mergeCell ref="T10:X10"/>
    <mergeCell ref="A11:A12"/>
    <mergeCell ref="B11:B12"/>
    <mergeCell ref="C11:C12"/>
    <mergeCell ref="D11:F11"/>
    <mergeCell ref="G11:G12"/>
    <mergeCell ref="H11:H12"/>
    <mergeCell ref="I11:I12"/>
    <mergeCell ref="B6:D6"/>
    <mergeCell ref="B7:D7"/>
    <mergeCell ref="H7:J7"/>
    <mergeCell ref="B8:D8"/>
    <mergeCell ref="A10:G10"/>
    <mergeCell ref="H10:K10"/>
    <mergeCell ref="A1:B3"/>
    <mergeCell ref="C1:V3"/>
    <mergeCell ref="W1:X1"/>
    <mergeCell ref="W2:X2"/>
    <mergeCell ref="W3:X3"/>
    <mergeCell ref="A5:J5"/>
  </mergeCell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5" stopIfTrue="1" operator="equal" id="{11991F0B-A12D-412B-8CB7-4E8B8D1AF13D}">
            <xm:f>'CD\[2025 - Formato Matriz de Riesgos - CD.xlsx]DATOS'!#REF!</xm:f>
            <x14:dxf>
              <fill>
                <patternFill>
                  <bgColor rgb="FFC00000"/>
                </patternFill>
              </fill>
            </x14:dxf>
          </x14:cfRule>
          <x14:cfRule type="cellIs" priority="6" stopIfTrue="1" operator="equal" id="{E64A1D11-CEFF-438B-9051-D1CCB6ABD7AE}">
            <xm:f>'CD\[2025 - Formato Matriz de Riesgos - CD.xlsx]DATOS'!#REF!</xm:f>
            <x14:dxf>
              <fill>
                <patternFill>
                  <bgColor rgb="FFFFFF00"/>
                </patternFill>
              </fill>
            </x14:dxf>
          </x14:cfRule>
          <x14:cfRule type="cellIs" priority="7" stopIfTrue="1" operator="equal" id="{D4E44E71-922A-4B74-B103-668BE97593AD}">
            <xm:f>'CD\[2025 - Formato Matriz de Riesgos - CD.xlsx]DATOS'!#REF!</xm:f>
            <x14:dxf>
              <fill>
                <patternFill>
                  <bgColor rgb="FFFF0000"/>
                </patternFill>
              </fill>
            </x14:dxf>
          </x14:cfRule>
          <x14:cfRule type="cellIs" priority="8" stopIfTrue="1" operator="equal" id="{4145C888-4524-4B6B-91B8-052EDA68120B}">
            <xm:f>'CD\[2025 - Formato Matriz de Riesgos - CD.xlsx]DATOS'!#REF!</xm:f>
            <x14:dxf>
              <fill>
                <patternFill>
                  <bgColor rgb="FF92D050"/>
                </patternFill>
              </fill>
            </x14:dxf>
          </x14:cfRule>
          <xm:sqref>K13:K158</xm:sqref>
        </x14:conditionalFormatting>
        <x14:conditionalFormatting xmlns:xm="http://schemas.microsoft.com/office/excel/2006/main">
          <x14:cfRule type="cellIs" priority="1" operator="equal" id="{79A85516-5B01-496C-B555-8FF9566DE9E7}">
            <xm:f>'CD\[2025 - Formato Matriz de Riesgos - CD.xlsx]DATOS'!#REF!</xm:f>
            <x14:dxf>
              <fill>
                <patternFill>
                  <bgColor rgb="FFFF0000"/>
                </patternFill>
              </fill>
            </x14:dxf>
          </x14:cfRule>
          <x14:cfRule type="cellIs" priority="2" operator="equal" id="{2CED8C41-2486-4783-986F-1EC5250615F0}">
            <xm:f>'CD\[2025 - Formato Matriz de Riesgos - CD.xlsx]DATOS'!#REF!</xm:f>
            <x14:dxf>
              <fill>
                <patternFill>
                  <bgColor rgb="FFFFC000"/>
                </patternFill>
              </fill>
            </x14:dxf>
          </x14:cfRule>
          <x14:cfRule type="cellIs" priority="3" operator="equal" id="{341FF0E0-C563-41AD-9DF9-657EA3057805}">
            <xm:f>'CD\[2025 - Formato Matriz de Riesgos - CD.xlsx]DATOS'!#REF!</xm:f>
            <x14:dxf>
              <fill>
                <patternFill>
                  <bgColor rgb="FFFFFF00"/>
                </patternFill>
              </fill>
            </x14:dxf>
          </x14:cfRule>
          <x14:cfRule type="cellIs" priority="4" operator="equal" id="{BAA8AC89-5D63-4D21-96B2-A3034ED294E6}">
            <xm:f>'CD\[2025 - Formato Matriz de Riesgos - CD.xlsx]DATOS'!#REF!</xm:f>
            <x14:dxf>
              <fill>
                <patternFill>
                  <bgColor rgb="FF92D050"/>
                </patternFill>
              </fill>
            </x14:dxf>
          </x14:cfRule>
          <xm:sqref>N13:N158</xm:sqref>
        </x14:conditionalFormatting>
      </x14:conditionalFormattings>
    </ext>
    <ext xmlns:x14="http://schemas.microsoft.com/office/spreadsheetml/2009/9/main" uri="{CCE6A557-97BC-4b89-ADB6-D9C93CAAB3DF}">
      <x14:dataValidations xmlns:xm="http://schemas.microsoft.com/office/excel/2006/main" count="10">
        <x14:dataValidation type="list" allowBlank="1" showInputMessage="1" showErrorMessage="1" xr:uid="{7FBD007B-4F23-482E-83F4-BEB6A60A6A43}">
          <x14:formula1>
            <xm:f>'E:\EMP 2026\MAPA DE RIEGOS - INSUMO CONTRALORIA\RIESGOS INSTITUCIONALES\RIESGOS\CD\[2025 - Formato Matriz de Riesgos - CD.xlsx]DATOS'!#REF!</xm:f>
          </x14:formula1>
          <xm:sqref>B6:D6</xm:sqref>
        </x14:dataValidation>
        <x14:dataValidation type="list" allowBlank="1" showInputMessage="1" showErrorMessage="1" xr:uid="{C41FEF89-06F0-4A70-B561-E1EAFA20034C}">
          <x14:formula1>
            <xm:f>'E:\EMP 2026\MAPA DE RIEGOS - INSUMO CONTRALORIA\RIESGOS INSTITUCIONALES\RIESGOS\CD\[2025 - Formato Matriz de Riesgos - CD.xlsx]DATOS'!#REF!</xm:f>
          </x14:formula1>
          <xm:sqref>P13:P158</xm:sqref>
        </x14:dataValidation>
        <x14:dataValidation type="list" allowBlank="1" showInputMessage="1" showErrorMessage="1" xr:uid="{571E0B34-747A-4ACA-A1D6-1F10F5500667}">
          <x14:formula1>
            <xm:f>'E:\EMP 2026\MAPA DE RIEGOS - INSUMO CONTRALORIA\RIESGOS INSTITUCIONALES\RIESGOS\CD\[2025 - Formato Matriz de Riesgos - CD.xlsx]DATOS'!#REF!</xm:f>
          </x14:formula1>
          <xm:sqref>J13:J158 M13:M158</xm:sqref>
        </x14:dataValidation>
        <x14:dataValidation type="list" allowBlank="1" showInputMessage="1" showErrorMessage="1" xr:uid="{39ACFFE8-B3ED-4429-AC08-AE7D6B056EF1}">
          <x14:formula1>
            <xm:f>'E:\EMP 2026\MAPA DE RIEGOS - INSUMO CONTRALORIA\RIESGOS INSTITUCIONALES\RIESGOS\CD\[2025 - Formato Matriz de Riesgos - CD.xlsx]DATOS'!#REF!</xm:f>
          </x14:formula1>
          <xm:sqref>I13:I158 L13:L158</xm:sqref>
        </x14:dataValidation>
        <x14:dataValidation type="list" allowBlank="1" showInputMessage="1" showErrorMessage="1" xr:uid="{4FF0A6E7-B598-426C-BA34-CFD468431618}">
          <x14:formula1>
            <xm:f>'E:\EMP 2026\MAPA DE RIEGOS - INSUMO CONTRALORIA\RIESGOS INSTITUCIONALES\RIESGOS\CD\[2025 - Formato Matriz de Riesgos - CD.xlsx]DATOS'!#REF!</xm:f>
          </x14:formula1>
          <xm:sqref>E13:E158</xm:sqref>
        </x14:dataValidation>
        <x14:dataValidation type="list" allowBlank="1" showInputMessage="1" showErrorMessage="1" xr:uid="{CB160F8D-AF5E-4269-854A-CA1E51DE64CD}">
          <x14:formula1>
            <xm:f>'E:\EMP 2026\MAPA DE RIEGOS - INSUMO CONTRALORIA\RIESGOS INSTITUCIONALES\RIESGOS\CD\[2025 - Formato Matriz de Riesgos - CD.xlsx]DATOS'!#REF!</xm:f>
          </x14:formula1>
          <xm:sqref>D13:D158</xm:sqref>
        </x14:dataValidation>
        <x14:dataValidation type="list" allowBlank="1" showInputMessage="1" showErrorMessage="1" xr:uid="{E07AA399-734C-446A-9BF3-AD58F99A5F57}">
          <x14:formula1>
            <xm:f>'E:\EMP 2026\MAPA DE RIEGOS - INSUMO CONTRALORIA\RIESGOS INSTITUCIONALES\RIESGOS\CD\[2025 - Formato Matriz de Riesgos - CD.xlsx]DATOS'!#REF!</xm:f>
          </x14:formula1>
          <xm:sqref>C13 C17:C158</xm:sqref>
        </x14:dataValidation>
        <x14:dataValidation type="list" allowBlank="1" showInputMessage="1" showErrorMessage="1" xr:uid="{585F3020-AA77-4605-A52D-6A1952A9BC8F}">
          <x14:formula1>
            <xm:f>'E:\EMP 2026\MAPA DE RIEGOS - INSUMO CONTRALORIA\RIESGOS INSTITUCIONALES\RIESGOS\CD\[2025 - Formato Matriz de Riesgos - CD.xlsx]DATOS'!#REF!</xm:f>
          </x14:formula1>
          <xm:sqref>G13 G17:G158</xm:sqref>
        </x14:dataValidation>
        <x14:dataValidation type="list" allowBlank="1" showInputMessage="1" showErrorMessage="1" xr:uid="{A2F543AB-A3F9-4416-A9D3-66C44B4D22F8}">
          <x14:formula1>
            <xm:f>'E:\EMP 2026\MAPA DE RIEGOS - INSUMO CONTRALORIA\RIESGOS INSTITUCIONALES\RIESGOS\CD\[2025 - Formato Matriz de Riesgos - CD.xlsx]DATOS'!#REF!</xm:f>
          </x14:formula1>
          <xm:sqref>B7:E7</xm:sqref>
        </x14:dataValidation>
        <x14:dataValidation type="list" allowBlank="1" showInputMessage="1" showErrorMessage="1" xr:uid="{5FEDF2E0-80BD-40CB-87F0-DADBD9EF5A4B}">
          <x14:formula1>
            <xm:f>'E:\EMP 2026\MAPA DE RIEGOS - INSUMO CONTRALORIA\RIESGOS INSTITUCIONALES\RIESGOS\CD\[2025 - Formato Matriz de Riesgos - CD.xlsx]DATOS'!#REF!</xm:f>
          </x14:formula1>
          <xm:sqref>E6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D75F0-DCE2-4EA8-94DD-F53AAED4E91E}">
  <dimension ref="A1:X162"/>
  <sheetViews>
    <sheetView showGridLines="0" zoomScale="70" zoomScaleNormal="70" workbookViewId="0">
      <selection activeCell="B6" sqref="B6:D6"/>
    </sheetView>
  </sheetViews>
  <sheetFormatPr baseColWidth="10" defaultColWidth="11.42578125" defaultRowHeight="14.25" x14ac:dyDescent="0.2"/>
  <cols>
    <col min="1" max="1" width="21.28515625" style="66" customWidth="1"/>
    <col min="2" max="2" width="43.42578125" style="66" customWidth="1"/>
    <col min="3" max="3" width="38.28515625" style="66" customWidth="1"/>
    <col min="4" max="4" width="14" style="66" customWidth="1"/>
    <col min="5" max="5" width="14.7109375" style="66" customWidth="1"/>
    <col min="6" max="6" width="33.7109375" style="66" customWidth="1"/>
    <col min="7" max="7" width="21.28515625" style="66" customWidth="1"/>
    <col min="8" max="8" width="35.85546875" style="66" customWidth="1"/>
    <col min="9" max="9" width="16.85546875" style="66" customWidth="1"/>
    <col min="10" max="10" width="20.42578125" style="66" customWidth="1"/>
    <col min="11" max="11" width="14.140625" style="66" customWidth="1"/>
    <col min="12" max="12" width="35.28515625" style="66" customWidth="1"/>
    <col min="13" max="13" width="19.42578125" style="66" customWidth="1"/>
    <col min="14" max="14" width="21.42578125" style="66" customWidth="1"/>
    <col min="15" max="15" width="29.85546875" style="66" customWidth="1"/>
    <col min="16" max="16" width="20.5703125" style="66" customWidth="1"/>
    <col min="17" max="17" width="23" style="66" customWidth="1"/>
    <col min="18" max="18" width="21.28515625" style="66" customWidth="1"/>
    <col min="19" max="19" width="17.140625" style="66" customWidth="1"/>
    <col min="20" max="20" width="31" style="66" customWidth="1"/>
    <col min="21" max="21" width="25.5703125" style="66" customWidth="1"/>
    <col min="22" max="22" width="19.28515625" style="66" customWidth="1"/>
    <col min="23" max="23" width="37.28515625" style="66" customWidth="1"/>
    <col min="24" max="24" width="19.28515625" style="66" customWidth="1"/>
    <col min="25" max="16384" width="11.42578125" style="66"/>
  </cols>
  <sheetData>
    <row r="1" spans="1:24" s="65" customFormat="1" ht="42" customHeight="1" thickBot="1" x14ac:dyDescent="0.3">
      <c r="A1" s="1"/>
      <c r="B1" s="2"/>
      <c r="C1" s="3" t="s">
        <v>0</v>
      </c>
      <c r="D1" s="4"/>
      <c r="E1" s="4"/>
      <c r="F1" s="4"/>
      <c r="G1" s="4"/>
      <c r="H1" s="4"/>
      <c r="I1" s="4"/>
      <c r="J1" s="4"/>
      <c r="K1" s="4"/>
      <c r="L1" s="4"/>
      <c r="M1" s="4"/>
      <c r="N1" s="4"/>
      <c r="O1" s="4"/>
      <c r="P1" s="4"/>
      <c r="Q1" s="4"/>
      <c r="R1" s="4"/>
      <c r="S1" s="4"/>
      <c r="T1" s="4"/>
      <c r="U1" s="4"/>
      <c r="V1" s="5"/>
      <c r="W1" s="6" t="s">
        <v>77</v>
      </c>
      <c r="X1" s="7"/>
    </row>
    <row r="2" spans="1:24" s="65" customFormat="1" ht="42" customHeight="1" thickBot="1" x14ac:dyDescent="0.3">
      <c r="A2" s="9"/>
      <c r="B2" s="10"/>
      <c r="C2" s="11"/>
      <c r="D2" s="12"/>
      <c r="E2" s="12"/>
      <c r="F2" s="12"/>
      <c r="G2" s="12"/>
      <c r="H2" s="12"/>
      <c r="I2" s="12"/>
      <c r="J2" s="12"/>
      <c r="K2" s="12"/>
      <c r="L2" s="12"/>
      <c r="M2" s="12"/>
      <c r="N2" s="12"/>
      <c r="O2" s="12"/>
      <c r="P2" s="12"/>
      <c r="Q2" s="12"/>
      <c r="R2" s="12"/>
      <c r="S2" s="12"/>
      <c r="T2" s="12"/>
      <c r="U2" s="12"/>
      <c r="V2" s="13"/>
      <c r="W2" s="6" t="s">
        <v>78</v>
      </c>
      <c r="X2" s="7"/>
    </row>
    <row r="3" spans="1:24" s="65" customFormat="1" ht="42" customHeight="1" thickBot="1" x14ac:dyDescent="0.3">
      <c r="A3" s="14"/>
      <c r="B3" s="15"/>
      <c r="C3" s="16"/>
      <c r="D3" s="17"/>
      <c r="E3" s="17"/>
      <c r="F3" s="17"/>
      <c r="G3" s="17"/>
      <c r="H3" s="17"/>
      <c r="I3" s="17"/>
      <c r="J3" s="17"/>
      <c r="K3" s="17"/>
      <c r="L3" s="17"/>
      <c r="M3" s="17"/>
      <c r="N3" s="17"/>
      <c r="O3" s="17"/>
      <c r="P3" s="17"/>
      <c r="Q3" s="17"/>
      <c r="R3" s="17"/>
      <c r="S3" s="17"/>
      <c r="T3" s="17"/>
      <c r="U3" s="17"/>
      <c r="V3" s="18"/>
      <c r="W3" s="6" t="s">
        <v>3</v>
      </c>
      <c r="X3" s="7"/>
    </row>
    <row r="4" spans="1:24" ht="15" thickBot="1" x14ac:dyDescent="0.25"/>
    <row r="5" spans="1:24" ht="15" thickBot="1" x14ac:dyDescent="0.25">
      <c r="A5" s="21" t="s">
        <v>4</v>
      </c>
      <c r="B5" s="22"/>
      <c r="C5" s="22"/>
      <c r="D5" s="22"/>
      <c r="E5" s="22"/>
      <c r="F5" s="22"/>
      <c r="G5" s="22"/>
      <c r="H5" s="22"/>
      <c r="I5" s="22"/>
      <c r="J5" s="23"/>
    </row>
    <row r="6" spans="1:24" ht="24" customHeight="1" thickBot="1" x14ac:dyDescent="0.25">
      <c r="A6" s="24" t="s">
        <v>5</v>
      </c>
      <c r="B6" s="25" t="s">
        <v>79</v>
      </c>
      <c r="C6" s="26"/>
      <c r="D6" s="27"/>
      <c r="E6" s="67"/>
    </row>
    <row r="7" spans="1:24" ht="27" customHeight="1" thickBot="1" x14ac:dyDescent="0.25">
      <c r="A7" s="24" t="s">
        <v>7</v>
      </c>
      <c r="B7" s="25" t="s">
        <v>80</v>
      </c>
      <c r="C7" s="26"/>
      <c r="D7" s="27"/>
      <c r="E7" s="67"/>
      <c r="G7" s="28" t="s">
        <v>9</v>
      </c>
      <c r="H7" s="29" t="s">
        <v>81</v>
      </c>
      <c r="I7" s="30"/>
      <c r="J7" s="31"/>
    </row>
    <row r="8" spans="1:24" ht="67.150000000000006" customHeight="1" thickBot="1" x14ac:dyDescent="0.25">
      <c r="A8" s="32" t="s">
        <v>11</v>
      </c>
      <c r="B8" s="33" t="s">
        <v>82</v>
      </c>
      <c r="C8" s="34"/>
      <c r="D8" s="35"/>
      <c r="E8" s="67"/>
    </row>
    <row r="9" spans="1:24" ht="15" thickBot="1" x14ac:dyDescent="0.25"/>
    <row r="10" spans="1:24" ht="15" customHeight="1" thickBot="1" x14ac:dyDescent="0.25">
      <c r="A10" s="21" t="s">
        <v>13</v>
      </c>
      <c r="B10" s="22"/>
      <c r="C10" s="22"/>
      <c r="D10" s="22"/>
      <c r="E10" s="22"/>
      <c r="F10" s="22"/>
      <c r="G10" s="23"/>
      <c r="H10" s="21" t="s">
        <v>14</v>
      </c>
      <c r="I10" s="22"/>
      <c r="J10" s="22"/>
      <c r="K10" s="23"/>
      <c r="L10" s="21" t="s">
        <v>15</v>
      </c>
      <c r="M10" s="22"/>
      <c r="N10" s="23"/>
      <c r="O10" s="21" t="s">
        <v>16</v>
      </c>
      <c r="P10" s="22"/>
      <c r="Q10" s="22"/>
      <c r="R10" s="22"/>
      <c r="S10" s="23"/>
      <c r="T10" s="21" t="s">
        <v>17</v>
      </c>
      <c r="U10" s="22"/>
      <c r="V10" s="22"/>
      <c r="W10" s="22"/>
      <c r="X10" s="23"/>
    </row>
    <row r="11" spans="1:24" ht="44.45" customHeight="1" thickBot="1" x14ac:dyDescent="0.25">
      <c r="A11" s="36" t="s">
        <v>18</v>
      </c>
      <c r="B11" s="37" t="s">
        <v>19</v>
      </c>
      <c r="C11" s="36" t="s">
        <v>20</v>
      </c>
      <c r="D11" s="21" t="s">
        <v>21</v>
      </c>
      <c r="E11" s="22"/>
      <c r="F11" s="22"/>
      <c r="G11" s="36" t="s">
        <v>22</v>
      </c>
      <c r="H11" s="37" t="s">
        <v>23</v>
      </c>
      <c r="I11" s="37" t="s">
        <v>24</v>
      </c>
      <c r="J11" s="37" t="s">
        <v>25</v>
      </c>
      <c r="K11" s="37" t="s">
        <v>26</v>
      </c>
      <c r="L11" s="37" t="s">
        <v>24</v>
      </c>
      <c r="M11" s="37" t="s">
        <v>25</v>
      </c>
      <c r="N11" s="37" t="s">
        <v>27</v>
      </c>
      <c r="O11" s="37" t="s">
        <v>28</v>
      </c>
      <c r="P11" s="36" t="s">
        <v>29</v>
      </c>
      <c r="Q11" s="36" t="s">
        <v>30</v>
      </c>
      <c r="R11" s="36" t="s">
        <v>31</v>
      </c>
      <c r="S11" s="36" t="s">
        <v>32</v>
      </c>
      <c r="T11" s="36" t="s">
        <v>33</v>
      </c>
      <c r="U11" s="36" t="s">
        <v>34</v>
      </c>
      <c r="V11" s="36" t="s">
        <v>35</v>
      </c>
      <c r="W11" s="36" t="s">
        <v>36</v>
      </c>
      <c r="X11" s="36" t="s">
        <v>37</v>
      </c>
    </row>
    <row r="12" spans="1:24" ht="15" thickBot="1" x14ac:dyDescent="0.25">
      <c r="A12" s="38"/>
      <c r="B12" s="39"/>
      <c r="C12" s="38"/>
      <c r="D12" s="40" t="s">
        <v>38</v>
      </c>
      <c r="E12" s="40" t="s">
        <v>39</v>
      </c>
      <c r="F12" s="40" t="s">
        <v>40</v>
      </c>
      <c r="G12" s="38"/>
      <c r="H12" s="39"/>
      <c r="I12" s="39"/>
      <c r="J12" s="39"/>
      <c r="K12" s="39"/>
      <c r="L12" s="39"/>
      <c r="M12" s="39"/>
      <c r="N12" s="39"/>
      <c r="O12" s="39"/>
      <c r="P12" s="38"/>
      <c r="Q12" s="38"/>
      <c r="R12" s="38"/>
      <c r="S12" s="38"/>
      <c r="T12" s="38"/>
      <c r="U12" s="38"/>
      <c r="V12" s="38"/>
      <c r="W12" s="38"/>
      <c r="X12" s="38"/>
    </row>
    <row r="13" spans="1:24" ht="85.5" x14ac:dyDescent="0.2">
      <c r="A13" s="41" t="s">
        <v>83</v>
      </c>
      <c r="B13" s="42" t="s">
        <v>84</v>
      </c>
      <c r="C13" s="42" t="s">
        <v>80</v>
      </c>
      <c r="D13" s="43" t="s">
        <v>44</v>
      </c>
      <c r="E13" s="43" t="s">
        <v>45</v>
      </c>
      <c r="F13" s="43" t="s">
        <v>85</v>
      </c>
      <c r="G13" s="42" t="s">
        <v>47</v>
      </c>
      <c r="H13" s="42" t="s">
        <v>86</v>
      </c>
      <c r="I13" s="42" t="s">
        <v>49</v>
      </c>
      <c r="J13" s="42" t="s">
        <v>87</v>
      </c>
      <c r="K13" s="42" t="str">
        <f>IFERROR(VLOOKUP(I13,[2]DATOS!$L$2:$Q$6,MATCH(J13,[2]DATOS!$M$7:$Q$7,0)+1,0),"")</f>
        <v>Extrema</v>
      </c>
      <c r="L13" s="42" t="s">
        <v>49</v>
      </c>
      <c r="M13" s="42" t="s">
        <v>50</v>
      </c>
      <c r="N13" s="42" t="str">
        <f>IFERROR(VLOOKUP(L13,[2]DATOS!$L$2:$Q$6,MATCH(M13,[2]DATOS!$M$7:$Q$7,0)+1,0),"")</f>
        <v>Alta</v>
      </c>
      <c r="O13" s="42" t="s">
        <v>88</v>
      </c>
      <c r="P13" s="42" t="s">
        <v>53</v>
      </c>
      <c r="Q13" s="42" t="s">
        <v>89</v>
      </c>
      <c r="R13" s="42" t="str">
        <f>IFERROR(INDEX([2]DATOS!$T$3:$T$6,MATCH(DE!N13,[2]DATOS!$S$3:$S$6,0)),"")</f>
        <v>Mensual</v>
      </c>
      <c r="S13" s="68" t="str">
        <f>'[2]Evaluación de riesgos'!P9</f>
        <v>Moderado</v>
      </c>
      <c r="T13" s="45" t="s">
        <v>90</v>
      </c>
      <c r="U13" s="43" t="s">
        <v>91</v>
      </c>
      <c r="V13" s="43" t="s">
        <v>92</v>
      </c>
      <c r="W13" s="45" t="s">
        <v>93</v>
      </c>
      <c r="X13" s="46" t="s">
        <v>94</v>
      </c>
    </row>
    <row r="14" spans="1:24" ht="86.25" thickBot="1" x14ac:dyDescent="0.25">
      <c r="A14" s="69"/>
      <c r="B14" s="70"/>
      <c r="C14" s="70"/>
      <c r="D14" s="71" t="s">
        <v>44</v>
      </c>
      <c r="E14" s="71" t="s">
        <v>95</v>
      </c>
      <c r="F14" s="71" t="s">
        <v>96</v>
      </c>
      <c r="G14" s="70"/>
      <c r="H14" s="70"/>
      <c r="I14" s="70"/>
      <c r="J14" s="70"/>
      <c r="K14" s="70"/>
      <c r="L14" s="70"/>
      <c r="M14" s="70"/>
      <c r="N14" s="70"/>
      <c r="O14" s="70"/>
      <c r="P14" s="70"/>
      <c r="Q14" s="70"/>
      <c r="R14" s="70"/>
      <c r="S14" s="72"/>
      <c r="T14" s="73" t="s">
        <v>97</v>
      </c>
      <c r="U14" s="71" t="s">
        <v>91</v>
      </c>
      <c r="V14" s="71" t="s">
        <v>92</v>
      </c>
      <c r="W14" s="74" t="s">
        <v>98</v>
      </c>
      <c r="X14" s="75" t="s">
        <v>99</v>
      </c>
    </row>
    <row r="15" spans="1:24" ht="85.5" customHeight="1" x14ac:dyDescent="0.2">
      <c r="A15" s="41" t="s">
        <v>100</v>
      </c>
      <c r="B15" s="42" t="s">
        <v>101</v>
      </c>
      <c r="C15" s="42" t="s">
        <v>80</v>
      </c>
      <c r="D15" s="42" t="s">
        <v>44</v>
      </c>
      <c r="E15" s="42" t="s">
        <v>45</v>
      </c>
      <c r="F15" s="42" t="s">
        <v>102</v>
      </c>
      <c r="G15" s="42" t="s">
        <v>47</v>
      </c>
      <c r="H15" s="42" t="s">
        <v>103</v>
      </c>
      <c r="I15" s="42" t="s">
        <v>49</v>
      </c>
      <c r="J15" s="42" t="s">
        <v>50</v>
      </c>
      <c r="K15" s="42" t="str">
        <f>IFERROR(VLOOKUP(I15,[2]DATOS!$L$2:$Q$6,MATCH(J15,[2]DATOS!$M$7:$Q$7,0)+1,0),"")</f>
        <v>Alta</v>
      </c>
      <c r="L15" s="42" t="s">
        <v>49</v>
      </c>
      <c r="M15" s="42" t="s">
        <v>51</v>
      </c>
      <c r="N15" s="42" t="str">
        <f>IFERROR(VLOOKUP(L15,[2]DATOS!$L$2:$Q$6,MATCH(M15,[2]DATOS!$M$7:$Q$7,0)+1,0),"")</f>
        <v>Moderada</v>
      </c>
      <c r="O15" s="43" t="s">
        <v>104</v>
      </c>
      <c r="P15" s="43" t="s">
        <v>53</v>
      </c>
      <c r="Q15" s="42" t="s">
        <v>89</v>
      </c>
      <c r="R15" s="42" t="s">
        <v>99</v>
      </c>
      <c r="S15" s="44" t="str">
        <f>IFERROR(INDEX('[2]Evaluación de riesgos'!$P$9:$P$32,MATCH(DE!O15,'[2]Evaluación de riesgos'!$B$9:$B$32,0)),"")</f>
        <v>Moderado</v>
      </c>
      <c r="T15" s="45" t="s">
        <v>105</v>
      </c>
      <c r="U15" s="43" t="s">
        <v>106</v>
      </c>
      <c r="V15" s="43" t="s">
        <v>92</v>
      </c>
      <c r="W15" s="45" t="s">
        <v>107</v>
      </c>
      <c r="X15" s="46" t="s">
        <v>94</v>
      </c>
    </row>
    <row r="16" spans="1:24" ht="57" customHeight="1" thickBot="1" x14ac:dyDescent="0.25">
      <c r="A16" s="54"/>
      <c r="B16" s="55"/>
      <c r="C16" s="55"/>
      <c r="D16" s="55"/>
      <c r="E16" s="55"/>
      <c r="F16" s="55"/>
      <c r="G16" s="55"/>
      <c r="H16" s="55"/>
      <c r="I16" s="55"/>
      <c r="J16" s="55"/>
      <c r="K16" s="55"/>
      <c r="L16" s="55"/>
      <c r="M16" s="55"/>
      <c r="N16" s="55"/>
      <c r="O16" s="76" t="s">
        <v>108</v>
      </c>
      <c r="P16" s="76" t="s">
        <v>53</v>
      </c>
      <c r="Q16" s="55"/>
      <c r="R16" s="55"/>
      <c r="S16" s="57" t="s">
        <v>55</v>
      </c>
      <c r="T16" s="77" t="s">
        <v>109</v>
      </c>
      <c r="U16" s="76" t="s">
        <v>106</v>
      </c>
      <c r="V16" s="56" t="s">
        <v>92</v>
      </c>
      <c r="W16" s="77" t="s">
        <v>110</v>
      </c>
      <c r="X16" s="78" t="s">
        <v>94</v>
      </c>
    </row>
    <row r="17" spans="1:24" ht="18" x14ac:dyDescent="0.2">
      <c r="A17" s="60"/>
      <c r="B17" s="60"/>
      <c r="C17" s="60"/>
      <c r="D17" s="60"/>
      <c r="E17" s="60"/>
      <c r="F17" s="60"/>
      <c r="G17" s="60"/>
      <c r="H17" s="60"/>
      <c r="I17" s="60"/>
      <c r="J17" s="60"/>
      <c r="K17" s="60" t="str">
        <f>IFERROR(VLOOKUP(I17,[2]DATOS!$L$2:$Q$6,MATCH(J17,[2]DATOS!$M$7:$Q$7,0)+1,0),"")</f>
        <v/>
      </c>
      <c r="L17" s="60"/>
      <c r="M17" s="60"/>
      <c r="N17" s="60" t="str">
        <f>IFERROR(VLOOKUP(L17,[2]DATOS!$L$2:$Q$6,MATCH(M17,[2]DATOS!$M$7:$Q$7,0)+1,0),"")</f>
        <v/>
      </c>
      <c r="O17" s="60"/>
      <c r="P17" s="60"/>
      <c r="Q17" s="60"/>
      <c r="R17" s="60" t="str">
        <f>IFERROR(INDEX([2]DATOS!$T$3:$T$6,MATCH(DE!N17,[2]DATOS!$S$3:$S$6,0)),"")</f>
        <v/>
      </c>
      <c r="S17" s="61" t="str">
        <f>IFERROR(INDEX('[2]Evaluación de riesgos'!$P$9:$P$32,MATCH(DE!O17,'[2]Evaluación de riesgos'!$B$9:$B$32,0)),"")</f>
        <v/>
      </c>
      <c r="T17" s="62"/>
      <c r="U17" s="62"/>
      <c r="V17" s="79"/>
      <c r="W17" s="79"/>
      <c r="X17" s="79"/>
    </row>
    <row r="18" spans="1:24" ht="18" x14ac:dyDescent="0.2">
      <c r="A18" s="50"/>
      <c r="B18" s="50"/>
      <c r="C18" s="50"/>
      <c r="D18" s="50"/>
      <c r="E18" s="50"/>
      <c r="F18" s="50"/>
      <c r="G18" s="50"/>
      <c r="H18" s="50"/>
      <c r="I18" s="50"/>
      <c r="J18" s="50"/>
      <c r="K18" s="50" t="str">
        <f>IFERROR(VLOOKUP(I18,[2]DATOS!$L$2:$Q$6,MATCH(J18,[2]DATOS!$M$7:$Q$7,0)+1,0),"")</f>
        <v/>
      </c>
      <c r="L18" s="50"/>
      <c r="M18" s="50"/>
      <c r="N18" s="50" t="str">
        <f>IFERROR(VLOOKUP(L18,[2]DATOS!$L$2:$Q$6,MATCH(M18,[2]DATOS!$M$7:$Q$7,0)+1,0),"")</f>
        <v/>
      </c>
      <c r="O18" s="50"/>
      <c r="P18" s="50"/>
      <c r="Q18" s="50"/>
      <c r="R18" s="50" t="str">
        <f>IFERROR(INDEX([2]DATOS!$T$3:$T$6,MATCH(DE!N18,[2]DATOS!$S$3:$S$6,0)),"")</f>
        <v/>
      </c>
      <c r="S18" s="51" t="str">
        <f>IFERROR(INDEX('[2]Evaluación de riesgos'!$P$9:$P$32,MATCH(DE!O18,'[2]Evaluación de riesgos'!$B$9:$B$32,0)),"")</f>
        <v/>
      </c>
      <c r="T18" s="52"/>
      <c r="U18" s="52"/>
      <c r="V18" s="80"/>
      <c r="W18" s="80"/>
      <c r="X18" s="80"/>
    </row>
    <row r="19" spans="1:24" ht="18" x14ac:dyDescent="0.2">
      <c r="A19" s="50"/>
      <c r="B19" s="50"/>
      <c r="C19" s="50"/>
      <c r="D19" s="50"/>
      <c r="E19" s="50"/>
      <c r="F19" s="50"/>
      <c r="G19" s="50"/>
      <c r="H19" s="50"/>
      <c r="I19" s="50"/>
      <c r="J19" s="50"/>
      <c r="K19" s="50" t="str">
        <f>IFERROR(VLOOKUP(I19,[2]DATOS!$L$2:$Q$6,MATCH(J19,[2]DATOS!$M$7:$Q$7,0)+1,0),"")</f>
        <v/>
      </c>
      <c r="L19" s="50"/>
      <c r="M19" s="50"/>
      <c r="N19" s="50" t="str">
        <f>IFERROR(VLOOKUP(L19,[2]DATOS!$L$2:$Q$6,MATCH(M19,[2]DATOS!$M$7:$Q$7,0)+1,0),"")</f>
        <v/>
      </c>
      <c r="O19" s="50"/>
      <c r="P19" s="50"/>
      <c r="Q19" s="50"/>
      <c r="R19" s="50" t="str">
        <f>IFERROR(INDEX([2]DATOS!$T$3:$T$6,MATCH(DE!N19,[2]DATOS!$S$3:$S$6,0)),"")</f>
        <v/>
      </c>
      <c r="S19" s="51" t="str">
        <f>IFERROR(INDEX('[2]Evaluación de riesgos'!$P$9:$P$32,MATCH(DE!O19,'[2]Evaluación de riesgos'!$B$9:$B$32,0)),"")</f>
        <v/>
      </c>
      <c r="T19" s="52"/>
      <c r="U19" s="52"/>
      <c r="V19" s="80"/>
      <c r="W19" s="80"/>
      <c r="X19" s="80"/>
    </row>
    <row r="20" spans="1:24" ht="18" x14ac:dyDescent="0.2">
      <c r="A20" s="50"/>
      <c r="B20" s="50"/>
      <c r="C20" s="50"/>
      <c r="D20" s="50"/>
      <c r="E20" s="50"/>
      <c r="F20" s="50"/>
      <c r="G20" s="50"/>
      <c r="H20" s="50"/>
      <c r="I20" s="50"/>
      <c r="J20" s="50"/>
      <c r="K20" s="50" t="str">
        <f>IFERROR(VLOOKUP(I20,[2]DATOS!$L$2:$Q$6,MATCH(J20,[2]DATOS!$M$7:$Q$7,0)+1,0),"")</f>
        <v/>
      </c>
      <c r="L20" s="50"/>
      <c r="M20" s="50"/>
      <c r="N20" s="50" t="str">
        <f>IFERROR(VLOOKUP(L20,[2]DATOS!$L$2:$Q$6,MATCH(M20,[2]DATOS!$M$7:$Q$7,0)+1,0),"")</f>
        <v/>
      </c>
      <c r="O20" s="50"/>
      <c r="P20" s="50"/>
      <c r="Q20" s="50"/>
      <c r="R20" s="50" t="str">
        <f>IFERROR(INDEX([2]DATOS!$T$3:$T$6,MATCH(DE!N20,[2]DATOS!$S$3:$S$6,0)),"")</f>
        <v/>
      </c>
      <c r="S20" s="51" t="str">
        <f>IFERROR(INDEX('[2]Evaluación de riesgos'!$P$9:$P$32,MATCH(DE!O20,'[2]Evaluación de riesgos'!$B$9:$B$32,0)),"")</f>
        <v/>
      </c>
      <c r="T20" s="52"/>
      <c r="U20" s="52"/>
      <c r="V20" s="80"/>
      <c r="W20" s="80"/>
      <c r="X20" s="80"/>
    </row>
    <row r="21" spans="1:24" ht="18" x14ac:dyDescent="0.2">
      <c r="A21" s="50"/>
      <c r="B21" s="50"/>
      <c r="C21" s="50"/>
      <c r="D21" s="50"/>
      <c r="E21" s="50"/>
      <c r="F21" s="50"/>
      <c r="G21" s="50"/>
      <c r="H21" s="50"/>
      <c r="I21" s="50"/>
      <c r="J21" s="50"/>
      <c r="K21" s="50" t="str">
        <f>IFERROR(VLOOKUP(I21,[2]DATOS!$L$2:$Q$6,MATCH(J21,[2]DATOS!$M$7:$Q$7,0)+1,0),"")</f>
        <v/>
      </c>
      <c r="L21" s="50"/>
      <c r="M21" s="50"/>
      <c r="N21" s="50" t="str">
        <f>IFERROR(VLOOKUP(L21,[2]DATOS!$L$2:$Q$6,MATCH(M21,[2]DATOS!$M$7:$Q$7,0)+1,0),"")</f>
        <v/>
      </c>
      <c r="O21" s="50"/>
      <c r="P21" s="50"/>
      <c r="Q21" s="50"/>
      <c r="R21" s="50" t="str">
        <f>IFERROR(INDEX([2]DATOS!$T$3:$T$6,MATCH(DE!N21,[2]DATOS!$S$3:$S$6,0)),"")</f>
        <v/>
      </c>
      <c r="S21" s="51" t="str">
        <f>IFERROR(INDEX('[2]Evaluación de riesgos'!$P$9:$P$32,MATCH(DE!O21,'[2]Evaluación de riesgos'!$B$9:$B$32,0)),"")</f>
        <v/>
      </c>
      <c r="T21" s="52"/>
      <c r="U21" s="52"/>
      <c r="V21" s="80"/>
      <c r="W21" s="80"/>
      <c r="X21" s="80"/>
    </row>
    <row r="22" spans="1:24" ht="18" x14ac:dyDescent="0.2">
      <c r="A22" s="50"/>
      <c r="B22" s="50"/>
      <c r="C22" s="50"/>
      <c r="D22" s="50"/>
      <c r="E22" s="50"/>
      <c r="F22" s="50"/>
      <c r="G22" s="50"/>
      <c r="H22" s="50"/>
      <c r="I22" s="50"/>
      <c r="J22" s="50"/>
      <c r="K22" s="50" t="str">
        <f>IFERROR(VLOOKUP(I22,[2]DATOS!$L$2:$Q$6,MATCH(J22,[2]DATOS!$M$7:$Q$7,0)+1,0),"")</f>
        <v/>
      </c>
      <c r="L22" s="50"/>
      <c r="M22" s="50"/>
      <c r="N22" s="50" t="str">
        <f>IFERROR(VLOOKUP(L22,[2]DATOS!$L$2:$Q$6,MATCH(M22,[2]DATOS!$M$7:$Q$7,0)+1,0),"")</f>
        <v/>
      </c>
      <c r="O22" s="50"/>
      <c r="P22" s="50"/>
      <c r="Q22" s="50"/>
      <c r="R22" s="50" t="str">
        <f>IFERROR(INDEX([2]DATOS!$T$3:$T$6,MATCH(DE!N22,[2]DATOS!$S$3:$S$6,0)),"")</f>
        <v/>
      </c>
      <c r="S22" s="51" t="str">
        <f>IFERROR(INDEX('[2]Evaluación de riesgos'!$P$9:$P$32,MATCH(DE!O22,'[2]Evaluación de riesgos'!$B$9:$B$32,0)),"")</f>
        <v/>
      </c>
      <c r="T22" s="52"/>
      <c r="U22" s="52"/>
      <c r="V22" s="80"/>
      <c r="W22" s="80"/>
      <c r="X22" s="80"/>
    </row>
    <row r="23" spans="1:24" ht="18" x14ac:dyDescent="0.2">
      <c r="A23" s="50"/>
      <c r="B23" s="50"/>
      <c r="C23" s="50"/>
      <c r="D23" s="50"/>
      <c r="E23" s="50"/>
      <c r="F23" s="50"/>
      <c r="G23" s="50"/>
      <c r="H23" s="50"/>
      <c r="I23" s="50"/>
      <c r="J23" s="50"/>
      <c r="K23" s="50" t="str">
        <f>IFERROR(VLOOKUP(I23,[2]DATOS!$L$2:$Q$6,MATCH(J23,[2]DATOS!$M$7:$Q$7,0)+1,0),"")</f>
        <v/>
      </c>
      <c r="L23" s="50"/>
      <c r="M23" s="50"/>
      <c r="N23" s="50" t="str">
        <f>IFERROR(VLOOKUP(L23,[2]DATOS!$L$2:$Q$6,MATCH(M23,[2]DATOS!$M$7:$Q$7,0)+1,0),"")</f>
        <v/>
      </c>
      <c r="O23" s="50"/>
      <c r="P23" s="50"/>
      <c r="Q23" s="50"/>
      <c r="R23" s="50" t="str">
        <f>IFERROR(INDEX([2]DATOS!$T$3:$T$6,MATCH(DE!N23,[2]DATOS!$S$3:$S$6,0)),"")</f>
        <v/>
      </c>
      <c r="S23" s="51" t="str">
        <f>IFERROR(INDEX('[2]Evaluación de riesgos'!$P$9:$P$32,MATCH(DE!O23,'[2]Evaluación de riesgos'!$B$9:$B$32,0)),"")</f>
        <v/>
      </c>
      <c r="T23" s="52"/>
      <c r="U23" s="52"/>
      <c r="V23" s="80"/>
      <c r="W23" s="80"/>
      <c r="X23" s="80"/>
    </row>
    <row r="24" spans="1:24" ht="18" x14ac:dyDescent="0.2">
      <c r="A24" s="50"/>
      <c r="B24" s="50"/>
      <c r="C24" s="50"/>
      <c r="D24" s="50"/>
      <c r="E24" s="50"/>
      <c r="F24" s="50"/>
      <c r="G24" s="50"/>
      <c r="H24" s="50"/>
      <c r="I24" s="50"/>
      <c r="J24" s="50"/>
      <c r="K24" s="50" t="str">
        <f>IFERROR(VLOOKUP(I24,[2]DATOS!$L$2:$Q$6,MATCH(J24,[2]DATOS!$M$7:$Q$7,0)+1,0),"")</f>
        <v/>
      </c>
      <c r="L24" s="50"/>
      <c r="M24" s="50"/>
      <c r="N24" s="50" t="str">
        <f>IFERROR(VLOOKUP(L24,[2]DATOS!$L$2:$Q$6,MATCH(M24,[2]DATOS!$M$7:$Q$7,0)+1,0),"")</f>
        <v/>
      </c>
      <c r="O24" s="50"/>
      <c r="P24" s="50"/>
      <c r="Q24" s="50"/>
      <c r="R24" s="50" t="str">
        <f>IFERROR(INDEX([2]DATOS!$T$3:$T$6,MATCH(DE!N24,[2]DATOS!$S$3:$S$6,0)),"")</f>
        <v/>
      </c>
      <c r="S24" s="51" t="str">
        <f>IFERROR(INDEX('[2]Evaluación de riesgos'!$P$9:$P$32,MATCH(DE!O24,'[2]Evaluación de riesgos'!$B$9:$B$32,0)),"")</f>
        <v/>
      </c>
      <c r="T24" s="52"/>
      <c r="U24" s="52"/>
      <c r="V24" s="80"/>
      <c r="W24" s="80"/>
      <c r="X24" s="80"/>
    </row>
    <row r="25" spans="1:24" ht="18" x14ac:dyDescent="0.2">
      <c r="A25" s="50"/>
      <c r="B25" s="50"/>
      <c r="C25" s="50"/>
      <c r="D25" s="50"/>
      <c r="E25" s="50"/>
      <c r="F25" s="50"/>
      <c r="G25" s="50"/>
      <c r="H25" s="50"/>
      <c r="I25" s="50"/>
      <c r="J25" s="50"/>
      <c r="K25" s="50" t="str">
        <f>IFERROR(VLOOKUP(I25,[2]DATOS!$L$2:$Q$6,MATCH(J25,[2]DATOS!$M$7:$Q$7,0)+1,0),"")</f>
        <v/>
      </c>
      <c r="L25" s="50"/>
      <c r="M25" s="50"/>
      <c r="N25" s="50" t="str">
        <f>IFERROR(VLOOKUP(L25,[2]DATOS!$L$2:$Q$6,MATCH(M25,[2]DATOS!$M$7:$Q$7,0)+1,0),"")</f>
        <v/>
      </c>
      <c r="O25" s="50"/>
      <c r="P25" s="50"/>
      <c r="Q25" s="50"/>
      <c r="R25" s="50" t="str">
        <f>IFERROR(INDEX([2]DATOS!$T$3:$T$6,MATCH(DE!N25,[2]DATOS!$S$3:$S$6,0)),"")</f>
        <v/>
      </c>
      <c r="S25" s="51" t="str">
        <f>IFERROR(INDEX('[2]Evaluación de riesgos'!$P$9:$P$32,MATCH(DE!O25,'[2]Evaluación de riesgos'!$B$9:$B$32,0)),"")</f>
        <v/>
      </c>
      <c r="T25" s="52"/>
      <c r="U25" s="52"/>
      <c r="V25" s="80"/>
      <c r="W25" s="80"/>
      <c r="X25" s="80"/>
    </row>
    <row r="26" spans="1:24" ht="18" x14ac:dyDescent="0.2">
      <c r="A26" s="50"/>
      <c r="B26" s="50"/>
      <c r="C26" s="50"/>
      <c r="D26" s="50"/>
      <c r="E26" s="50"/>
      <c r="F26" s="50"/>
      <c r="G26" s="50"/>
      <c r="H26" s="50"/>
      <c r="I26" s="50"/>
      <c r="J26" s="50"/>
      <c r="K26" s="50" t="str">
        <f>IFERROR(VLOOKUP(I26,[2]DATOS!$L$2:$Q$6,MATCH(J26,[2]DATOS!$M$7:$Q$7,0)+1,0),"")</f>
        <v/>
      </c>
      <c r="L26" s="50"/>
      <c r="M26" s="50"/>
      <c r="N26" s="50" t="str">
        <f>IFERROR(VLOOKUP(L26,[2]DATOS!$L$2:$Q$6,MATCH(M26,[2]DATOS!$M$7:$Q$7,0)+1,0),"")</f>
        <v/>
      </c>
      <c r="O26" s="50"/>
      <c r="P26" s="50"/>
      <c r="Q26" s="50"/>
      <c r="R26" s="50" t="str">
        <f>IFERROR(INDEX([2]DATOS!$T$3:$T$6,MATCH(DE!N26,[2]DATOS!$S$3:$S$6,0)),"")</f>
        <v/>
      </c>
      <c r="S26" s="51" t="str">
        <f>IFERROR(INDEX('[2]Evaluación de riesgos'!$P$9:$P$32,MATCH(DE!O26,'[2]Evaluación de riesgos'!$B$9:$B$32,0)),"")</f>
        <v/>
      </c>
      <c r="T26" s="52"/>
      <c r="U26" s="52"/>
      <c r="V26" s="80"/>
      <c r="W26" s="80"/>
      <c r="X26" s="80"/>
    </row>
    <row r="27" spans="1:24" ht="18" x14ac:dyDescent="0.2">
      <c r="A27" s="50"/>
      <c r="B27" s="50"/>
      <c r="C27" s="50"/>
      <c r="D27" s="50"/>
      <c r="E27" s="50"/>
      <c r="F27" s="50"/>
      <c r="G27" s="50"/>
      <c r="H27" s="50"/>
      <c r="I27" s="50"/>
      <c r="J27" s="50"/>
      <c r="K27" s="50" t="str">
        <f>IFERROR(VLOOKUP(I27,[2]DATOS!$L$2:$Q$6,MATCH(J27,[2]DATOS!$M$7:$Q$7,0)+1,0),"")</f>
        <v/>
      </c>
      <c r="L27" s="50"/>
      <c r="M27" s="50"/>
      <c r="N27" s="50" t="str">
        <f>IFERROR(VLOOKUP(L27,[2]DATOS!$L$2:$Q$6,MATCH(M27,[2]DATOS!$M$7:$Q$7,0)+1,0),"")</f>
        <v/>
      </c>
      <c r="O27" s="50"/>
      <c r="P27" s="50"/>
      <c r="Q27" s="50"/>
      <c r="R27" s="50" t="str">
        <f>IFERROR(INDEX([2]DATOS!$T$3:$T$6,MATCH(DE!N27,[2]DATOS!$S$3:$S$6,0)),"")</f>
        <v/>
      </c>
      <c r="S27" s="51" t="str">
        <f>IFERROR(INDEX('[2]Evaluación de riesgos'!$P$9:$P$32,MATCH(DE!O27,'[2]Evaluación de riesgos'!$B$9:$B$32,0)),"")</f>
        <v/>
      </c>
      <c r="T27" s="52"/>
      <c r="U27" s="52"/>
      <c r="V27" s="80"/>
      <c r="W27" s="80"/>
      <c r="X27" s="80"/>
    </row>
    <row r="28" spans="1:24" ht="18" x14ac:dyDescent="0.2">
      <c r="A28" s="50"/>
      <c r="B28" s="50"/>
      <c r="C28" s="50"/>
      <c r="D28" s="50"/>
      <c r="E28" s="50"/>
      <c r="F28" s="50"/>
      <c r="G28" s="50"/>
      <c r="H28" s="50"/>
      <c r="I28" s="50"/>
      <c r="J28" s="50"/>
      <c r="K28" s="50" t="str">
        <f>IFERROR(VLOOKUP(I28,[2]DATOS!$L$2:$Q$6,MATCH(J28,[2]DATOS!$M$7:$Q$7,0)+1,0),"")</f>
        <v/>
      </c>
      <c r="L28" s="50"/>
      <c r="M28" s="50"/>
      <c r="N28" s="50" t="str">
        <f>IFERROR(VLOOKUP(L28,[2]DATOS!$L$2:$Q$6,MATCH(M28,[2]DATOS!$M$7:$Q$7,0)+1,0),"")</f>
        <v/>
      </c>
      <c r="O28" s="50"/>
      <c r="P28" s="50"/>
      <c r="Q28" s="50"/>
      <c r="R28" s="50" t="str">
        <f>IFERROR(INDEX([2]DATOS!$T$3:$T$6,MATCH(DE!N28,[2]DATOS!$S$3:$S$6,0)),"")</f>
        <v/>
      </c>
      <c r="S28" s="51" t="str">
        <f>IFERROR(INDEX('[2]Evaluación de riesgos'!$P$9:$P$32,MATCH(DE!O28,'[2]Evaluación de riesgos'!$B$9:$B$32,0)),"")</f>
        <v/>
      </c>
      <c r="T28" s="52"/>
      <c r="U28" s="52"/>
      <c r="V28" s="80"/>
      <c r="W28" s="80"/>
      <c r="X28" s="80"/>
    </row>
    <row r="29" spans="1:24" ht="18" x14ac:dyDescent="0.2">
      <c r="A29" s="50"/>
      <c r="B29" s="50"/>
      <c r="C29" s="50"/>
      <c r="D29" s="50"/>
      <c r="E29" s="50"/>
      <c r="F29" s="50"/>
      <c r="G29" s="50"/>
      <c r="H29" s="50"/>
      <c r="I29" s="50"/>
      <c r="J29" s="50"/>
      <c r="K29" s="50" t="str">
        <f>IFERROR(VLOOKUP(I29,[2]DATOS!$L$2:$Q$6,MATCH(J29,[2]DATOS!$M$7:$Q$7,0)+1,0),"")</f>
        <v/>
      </c>
      <c r="L29" s="50"/>
      <c r="M29" s="50"/>
      <c r="N29" s="50" t="str">
        <f>IFERROR(VLOOKUP(L29,[2]DATOS!$L$2:$Q$6,MATCH(M29,[2]DATOS!$M$7:$Q$7,0)+1,0),"")</f>
        <v/>
      </c>
      <c r="O29" s="50"/>
      <c r="P29" s="50"/>
      <c r="Q29" s="50"/>
      <c r="R29" s="50" t="str">
        <f>IFERROR(INDEX([2]DATOS!$T$3:$T$6,MATCH(DE!N29,[2]DATOS!$S$3:$S$6,0)),"")</f>
        <v/>
      </c>
      <c r="S29" s="51" t="str">
        <f>IFERROR(INDEX('[2]Evaluación de riesgos'!$P$9:$P$32,MATCH(DE!O29,'[2]Evaluación de riesgos'!$B$9:$B$32,0)),"")</f>
        <v/>
      </c>
      <c r="T29" s="52"/>
      <c r="U29" s="52"/>
      <c r="V29" s="80"/>
      <c r="W29" s="80"/>
      <c r="X29" s="80"/>
    </row>
    <row r="30" spans="1:24" ht="18" x14ac:dyDescent="0.2">
      <c r="A30" s="50"/>
      <c r="B30" s="50"/>
      <c r="C30" s="50"/>
      <c r="D30" s="50"/>
      <c r="E30" s="50"/>
      <c r="F30" s="50"/>
      <c r="G30" s="50"/>
      <c r="H30" s="50"/>
      <c r="I30" s="50"/>
      <c r="J30" s="50"/>
      <c r="K30" s="50" t="str">
        <f>IFERROR(VLOOKUP(I30,[2]DATOS!$L$2:$Q$6,MATCH(J30,[2]DATOS!$M$7:$Q$7,0)+1,0),"")</f>
        <v/>
      </c>
      <c r="L30" s="50"/>
      <c r="M30" s="50"/>
      <c r="N30" s="50" t="str">
        <f>IFERROR(VLOOKUP(L30,[2]DATOS!$L$2:$Q$6,MATCH(M30,[2]DATOS!$M$7:$Q$7,0)+1,0),"")</f>
        <v/>
      </c>
      <c r="O30" s="50"/>
      <c r="P30" s="50"/>
      <c r="Q30" s="50"/>
      <c r="R30" s="50" t="str">
        <f>IFERROR(INDEX([2]DATOS!$T$3:$T$6,MATCH(DE!N30,[2]DATOS!$S$3:$S$6,0)),"")</f>
        <v/>
      </c>
      <c r="S30" s="51" t="str">
        <f>IFERROR(INDEX('[2]Evaluación de riesgos'!$P$9:$P$32,MATCH(DE!O30,'[2]Evaluación de riesgos'!$B$9:$B$32,0)),"")</f>
        <v/>
      </c>
      <c r="T30" s="52"/>
      <c r="U30" s="52"/>
      <c r="V30" s="80"/>
      <c r="W30" s="80"/>
      <c r="X30" s="80"/>
    </row>
    <row r="31" spans="1:24" ht="18" x14ac:dyDescent="0.2">
      <c r="A31" s="50"/>
      <c r="B31" s="50"/>
      <c r="C31" s="50"/>
      <c r="D31" s="50"/>
      <c r="E31" s="50"/>
      <c r="F31" s="50"/>
      <c r="G31" s="50"/>
      <c r="H31" s="50"/>
      <c r="I31" s="50"/>
      <c r="J31" s="50"/>
      <c r="K31" s="50" t="str">
        <f>IFERROR(VLOOKUP(I31,[2]DATOS!$L$2:$Q$6,MATCH(J31,[2]DATOS!$M$7:$Q$7,0)+1,0),"")</f>
        <v/>
      </c>
      <c r="L31" s="50"/>
      <c r="M31" s="50"/>
      <c r="N31" s="50" t="str">
        <f>IFERROR(VLOOKUP(L31,[2]DATOS!$L$2:$Q$6,MATCH(M31,[2]DATOS!$M$7:$Q$7,0)+1,0),"")</f>
        <v/>
      </c>
      <c r="O31" s="50"/>
      <c r="P31" s="50"/>
      <c r="Q31" s="50"/>
      <c r="R31" s="50" t="str">
        <f>IFERROR(INDEX([2]DATOS!$T$3:$T$6,MATCH(DE!N31,[2]DATOS!$S$3:$S$6,0)),"")</f>
        <v/>
      </c>
      <c r="S31" s="51" t="str">
        <f>IFERROR(INDEX('[2]Evaluación de riesgos'!$P$9:$P$32,MATCH(DE!O31,'[2]Evaluación de riesgos'!$B$9:$B$32,0)),"")</f>
        <v/>
      </c>
      <c r="T31" s="52"/>
      <c r="U31" s="52"/>
      <c r="V31" s="80"/>
      <c r="W31" s="80"/>
      <c r="X31" s="80"/>
    </row>
    <row r="32" spans="1:24" ht="18" x14ac:dyDescent="0.2">
      <c r="A32" s="50"/>
      <c r="B32" s="50"/>
      <c r="C32" s="50"/>
      <c r="D32" s="50"/>
      <c r="E32" s="50"/>
      <c r="F32" s="50"/>
      <c r="G32" s="50"/>
      <c r="H32" s="50"/>
      <c r="I32" s="50"/>
      <c r="J32" s="50"/>
      <c r="K32" s="50" t="str">
        <f>IFERROR(VLOOKUP(I32,[2]DATOS!$L$2:$Q$6,MATCH(J32,[2]DATOS!$M$7:$Q$7,0)+1,0),"")</f>
        <v/>
      </c>
      <c r="L32" s="50"/>
      <c r="M32" s="50"/>
      <c r="N32" s="50" t="str">
        <f>IFERROR(VLOOKUP(L32,[2]DATOS!$L$2:$Q$6,MATCH(M32,[2]DATOS!$M$7:$Q$7,0)+1,0),"")</f>
        <v/>
      </c>
      <c r="O32" s="50"/>
      <c r="P32" s="50"/>
      <c r="Q32" s="50"/>
      <c r="R32" s="50" t="str">
        <f>IFERROR(INDEX([2]DATOS!$T$3:$T$6,MATCH(DE!N32,[2]DATOS!$S$3:$S$6,0)),"")</f>
        <v/>
      </c>
      <c r="S32" s="51" t="str">
        <f>IFERROR(INDEX('[2]Evaluación de riesgos'!$P$9:$P$32,MATCH(DE!O32,'[2]Evaluación de riesgos'!$B$9:$B$32,0)),"")</f>
        <v/>
      </c>
      <c r="T32" s="52"/>
      <c r="U32" s="52"/>
      <c r="V32" s="80"/>
      <c r="W32" s="80"/>
      <c r="X32" s="80"/>
    </row>
    <row r="33" spans="1:24" ht="18" x14ac:dyDescent="0.2">
      <c r="A33" s="50"/>
      <c r="B33" s="50"/>
      <c r="C33" s="50"/>
      <c r="D33" s="50"/>
      <c r="E33" s="50"/>
      <c r="F33" s="50"/>
      <c r="G33" s="50"/>
      <c r="H33" s="50"/>
      <c r="I33" s="50"/>
      <c r="J33" s="50"/>
      <c r="K33" s="50" t="str">
        <f>IFERROR(VLOOKUP(I33,[2]DATOS!$L$2:$Q$6,MATCH(J33,[2]DATOS!$M$7:$Q$7,0)+1,0),"")</f>
        <v/>
      </c>
      <c r="L33" s="50"/>
      <c r="M33" s="50"/>
      <c r="N33" s="50" t="str">
        <f>IFERROR(VLOOKUP(L33,[2]DATOS!$L$2:$Q$6,MATCH(M33,[2]DATOS!$M$7:$Q$7,0)+1,0),"")</f>
        <v/>
      </c>
      <c r="O33" s="50"/>
      <c r="P33" s="50"/>
      <c r="Q33" s="50"/>
      <c r="R33" s="50" t="str">
        <f>IFERROR(INDEX([2]DATOS!$T$3:$T$6,MATCH(DE!N33,[2]DATOS!$S$3:$S$6,0)),"")</f>
        <v/>
      </c>
      <c r="S33" s="51" t="str">
        <f>IFERROR(INDEX('[2]Evaluación de riesgos'!$P$9:$P$32,MATCH(DE!O33,'[2]Evaluación de riesgos'!$B$9:$B$32,0)),"")</f>
        <v/>
      </c>
      <c r="T33" s="52"/>
      <c r="U33" s="52"/>
      <c r="V33" s="80"/>
      <c r="W33" s="80"/>
      <c r="X33" s="80"/>
    </row>
    <row r="34" spans="1:24" ht="18" x14ac:dyDescent="0.2">
      <c r="A34" s="50"/>
      <c r="B34" s="50"/>
      <c r="C34" s="50"/>
      <c r="D34" s="50"/>
      <c r="E34" s="50"/>
      <c r="F34" s="50"/>
      <c r="G34" s="50"/>
      <c r="H34" s="50"/>
      <c r="I34" s="50"/>
      <c r="J34" s="50"/>
      <c r="K34" s="50" t="str">
        <f>IFERROR(VLOOKUP(I34,[2]DATOS!$L$2:$Q$6,MATCH(J34,[2]DATOS!$M$7:$Q$7,0)+1,0),"")</f>
        <v/>
      </c>
      <c r="L34" s="50"/>
      <c r="M34" s="50"/>
      <c r="N34" s="50" t="str">
        <f>IFERROR(VLOOKUP(L34,[2]DATOS!$L$2:$Q$6,MATCH(M34,[2]DATOS!$M$7:$Q$7,0)+1,0),"")</f>
        <v/>
      </c>
      <c r="O34" s="50"/>
      <c r="P34" s="50"/>
      <c r="Q34" s="50"/>
      <c r="R34" s="50" t="str">
        <f>IFERROR(INDEX([2]DATOS!$T$3:$T$6,MATCH(DE!N34,[2]DATOS!$S$3:$S$6,0)),"")</f>
        <v/>
      </c>
      <c r="S34" s="51" t="str">
        <f>IFERROR(INDEX('[2]Evaluación de riesgos'!$P$9:$P$32,MATCH(DE!O34,'[2]Evaluación de riesgos'!$B$9:$B$32,0)),"")</f>
        <v/>
      </c>
      <c r="T34" s="52"/>
      <c r="U34" s="52"/>
      <c r="V34" s="80"/>
      <c r="W34" s="80"/>
      <c r="X34" s="80"/>
    </row>
    <row r="35" spans="1:24" ht="18" x14ac:dyDescent="0.2">
      <c r="A35" s="50"/>
      <c r="B35" s="50"/>
      <c r="C35" s="50"/>
      <c r="D35" s="50"/>
      <c r="E35" s="50"/>
      <c r="F35" s="50"/>
      <c r="G35" s="50"/>
      <c r="H35" s="50"/>
      <c r="I35" s="50"/>
      <c r="J35" s="50"/>
      <c r="K35" s="50" t="str">
        <f>IFERROR(VLOOKUP(I35,[2]DATOS!$L$2:$Q$6,MATCH(J35,[2]DATOS!$M$7:$Q$7,0)+1,0),"")</f>
        <v/>
      </c>
      <c r="L35" s="50"/>
      <c r="M35" s="50"/>
      <c r="N35" s="50" t="str">
        <f>IFERROR(VLOOKUP(L35,[2]DATOS!$L$2:$Q$6,MATCH(M35,[2]DATOS!$M$7:$Q$7,0)+1,0),"")</f>
        <v/>
      </c>
      <c r="O35" s="50"/>
      <c r="P35" s="50"/>
      <c r="Q35" s="50"/>
      <c r="R35" s="50" t="str">
        <f>IFERROR(INDEX([2]DATOS!$T$3:$T$6,MATCH(DE!N35,[2]DATOS!$S$3:$S$6,0)),"")</f>
        <v/>
      </c>
      <c r="S35" s="51" t="str">
        <f>IFERROR(INDEX('[2]Evaluación de riesgos'!$P$9:$P$32,MATCH(DE!O35,'[2]Evaluación de riesgos'!$B$9:$B$32,0)),"")</f>
        <v/>
      </c>
      <c r="T35" s="52"/>
      <c r="U35" s="52"/>
      <c r="V35" s="80"/>
      <c r="W35" s="80"/>
      <c r="X35" s="80"/>
    </row>
    <row r="36" spans="1:24" ht="18" x14ac:dyDescent="0.2">
      <c r="A36" s="50"/>
      <c r="B36" s="50"/>
      <c r="C36" s="50"/>
      <c r="D36" s="50"/>
      <c r="E36" s="50"/>
      <c r="F36" s="50"/>
      <c r="G36" s="50"/>
      <c r="H36" s="50"/>
      <c r="I36" s="50"/>
      <c r="J36" s="50"/>
      <c r="K36" s="50" t="str">
        <f>IFERROR(VLOOKUP(I36,[2]DATOS!$L$2:$Q$6,MATCH(J36,[2]DATOS!$M$7:$Q$7,0)+1,0),"")</f>
        <v/>
      </c>
      <c r="L36" s="50"/>
      <c r="M36" s="50"/>
      <c r="N36" s="50" t="str">
        <f>IFERROR(VLOOKUP(L36,[2]DATOS!$L$2:$Q$6,MATCH(M36,[2]DATOS!$M$7:$Q$7,0)+1,0),"")</f>
        <v/>
      </c>
      <c r="O36" s="50"/>
      <c r="P36" s="50"/>
      <c r="Q36" s="50"/>
      <c r="R36" s="50" t="str">
        <f>IFERROR(INDEX([2]DATOS!$T$3:$T$6,MATCH(DE!N36,[2]DATOS!$S$3:$S$6,0)),"")</f>
        <v/>
      </c>
      <c r="S36" s="51" t="str">
        <f>IFERROR(INDEX('[2]Evaluación de riesgos'!$P$9:$P$32,MATCH(DE!O36,'[2]Evaluación de riesgos'!$B$9:$B$32,0)),"")</f>
        <v/>
      </c>
      <c r="T36" s="52"/>
      <c r="U36" s="52"/>
      <c r="V36" s="80"/>
      <c r="W36" s="80"/>
      <c r="X36" s="80"/>
    </row>
    <row r="37" spans="1:24" ht="18" x14ac:dyDescent="0.2">
      <c r="A37" s="50"/>
      <c r="B37" s="50"/>
      <c r="C37" s="50"/>
      <c r="D37" s="50"/>
      <c r="E37" s="50"/>
      <c r="F37" s="50"/>
      <c r="G37" s="50"/>
      <c r="H37" s="50"/>
      <c r="I37" s="50"/>
      <c r="J37" s="50"/>
      <c r="K37" s="50" t="str">
        <f>IFERROR(VLOOKUP(I37,[2]DATOS!$L$2:$Q$6,MATCH(J37,[2]DATOS!$M$7:$Q$7,0)+1,0),"")</f>
        <v/>
      </c>
      <c r="L37" s="50"/>
      <c r="M37" s="50"/>
      <c r="N37" s="50" t="str">
        <f>IFERROR(VLOOKUP(L37,[2]DATOS!$L$2:$Q$6,MATCH(M37,[2]DATOS!$M$7:$Q$7,0)+1,0),"")</f>
        <v/>
      </c>
      <c r="O37" s="50"/>
      <c r="P37" s="50"/>
      <c r="Q37" s="50"/>
      <c r="R37" s="50" t="str">
        <f>IFERROR(INDEX([2]DATOS!$T$3:$T$6,MATCH(DE!N37,[2]DATOS!$S$3:$S$6,0)),"")</f>
        <v/>
      </c>
      <c r="S37" s="51" t="str">
        <f>IFERROR(INDEX('[2]Evaluación de riesgos'!$P$9:$P$32,MATCH(DE!O37,'[2]Evaluación de riesgos'!$B$9:$B$32,0)),"")</f>
        <v/>
      </c>
      <c r="T37" s="52"/>
      <c r="U37" s="52"/>
      <c r="V37" s="80"/>
      <c r="W37" s="80"/>
      <c r="X37" s="80"/>
    </row>
    <row r="38" spans="1:24" ht="18" x14ac:dyDescent="0.2">
      <c r="A38" s="50"/>
      <c r="B38" s="50"/>
      <c r="C38" s="50"/>
      <c r="D38" s="50"/>
      <c r="E38" s="50"/>
      <c r="F38" s="50"/>
      <c r="G38" s="50"/>
      <c r="H38" s="50"/>
      <c r="I38" s="50"/>
      <c r="J38" s="50"/>
      <c r="K38" s="50" t="str">
        <f>IFERROR(VLOOKUP(I38,[2]DATOS!$L$2:$Q$6,MATCH(J38,[2]DATOS!$M$7:$Q$7,0)+1,0),"")</f>
        <v/>
      </c>
      <c r="L38" s="50"/>
      <c r="M38" s="50"/>
      <c r="N38" s="50" t="str">
        <f>IFERROR(VLOOKUP(L38,[2]DATOS!$L$2:$Q$6,MATCH(M38,[2]DATOS!$M$7:$Q$7,0)+1,0),"")</f>
        <v/>
      </c>
      <c r="O38" s="50"/>
      <c r="P38" s="50"/>
      <c r="Q38" s="50"/>
      <c r="R38" s="50" t="str">
        <f>IFERROR(INDEX([2]DATOS!$T$3:$T$6,MATCH(DE!N38,[2]DATOS!$S$3:$S$6,0)),"")</f>
        <v/>
      </c>
      <c r="S38" s="51" t="str">
        <f>IFERROR(INDEX('[2]Evaluación de riesgos'!$P$9:$P$32,MATCH(DE!O38,'[2]Evaluación de riesgos'!$B$9:$B$32,0)),"")</f>
        <v/>
      </c>
      <c r="T38" s="52"/>
      <c r="U38" s="52"/>
      <c r="V38" s="80"/>
      <c r="W38" s="80"/>
      <c r="X38" s="80"/>
    </row>
    <row r="39" spans="1:24" ht="18" x14ac:dyDescent="0.2">
      <c r="A39" s="50"/>
      <c r="B39" s="50"/>
      <c r="C39" s="50"/>
      <c r="D39" s="50"/>
      <c r="E39" s="50"/>
      <c r="F39" s="50"/>
      <c r="G39" s="50"/>
      <c r="H39" s="50"/>
      <c r="I39" s="50"/>
      <c r="J39" s="50"/>
      <c r="K39" s="50" t="str">
        <f>IFERROR(VLOOKUP(I39,[2]DATOS!$L$2:$Q$6,MATCH(J39,[2]DATOS!$M$7:$Q$7,0)+1,0),"")</f>
        <v/>
      </c>
      <c r="L39" s="50"/>
      <c r="M39" s="50"/>
      <c r="N39" s="50" t="str">
        <f>IFERROR(VLOOKUP(L39,[2]DATOS!$L$2:$Q$6,MATCH(M39,[2]DATOS!$M$7:$Q$7,0)+1,0),"")</f>
        <v/>
      </c>
      <c r="O39" s="50"/>
      <c r="P39" s="50"/>
      <c r="Q39" s="50"/>
      <c r="R39" s="50" t="str">
        <f>IFERROR(INDEX([2]DATOS!$T$3:$T$6,MATCH(DE!N39,[2]DATOS!$S$3:$S$6,0)),"")</f>
        <v/>
      </c>
      <c r="S39" s="51" t="str">
        <f>IFERROR(INDEX('[2]Evaluación de riesgos'!$P$9:$P$32,MATCH(DE!O39,'[2]Evaluación de riesgos'!$B$9:$B$32,0)),"")</f>
        <v/>
      </c>
      <c r="T39" s="52"/>
      <c r="U39" s="52"/>
      <c r="V39" s="80"/>
      <c r="W39" s="80"/>
      <c r="X39" s="80"/>
    </row>
    <row r="40" spans="1:24" ht="18" x14ac:dyDescent="0.2">
      <c r="A40" s="50"/>
      <c r="B40" s="50"/>
      <c r="C40" s="50"/>
      <c r="D40" s="50"/>
      <c r="E40" s="50"/>
      <c r="F40" s="50"/>
      <c r="G40" s="50"/>
      <c r="H40" s="50"/>
      <c r="I40" s="50"/>
      <c r="J40" s="50"/>
      <c r="K40" s="50" t="str">
        <f>IFERROR(VLOOKUP(I40,[2]DATOS!$L$2:$Q$6,MATCH(J40,[2]DATOS!$M$7:$Q$7,0)+1,0),"")</f>
        <v/>
      </c>
      <c r="L40" s="50"/>
      <c r="M40" s="50"/>
      <c r="N40" s="50" t="str">
        <f>IFERROR(VLOOKUP(L40,[2]DATOS!$L$2:$Q$6,MATCH(M40,[2]DATOS!$M$7:$Q$7,0)+1,0),"")</f>
        <v/>
      </c>
      <c r="O40" s="50"/>
      <c r="P40" s="50"/>
      <c r="Q40" s="50"/>
      <c r="R40" s="50" t="str">
        <f>IFERROR(INDEX([2]DATOS!$T$3:$T$6,MATCH(DE!N40,[2]DATOS!$S$3:$S$6,0)),"")</f>
        <v/>
      </c>
      <c r="S40" s="51" t="str">
        <f>IFERROR(INDEX('[2]Evaluación de riesgos'!$P$9:$P$32,MATCH(DE!O40,'[2]Evaluación de riesgos'!$B$9:$B$32,0)),"")</f>
        <v/>
      </c>
      <c r="T40" s="52"/>
      <c r="U40" s="52"/>
      <c r="V40" s="80"/>
      <c r="W40" s="80"/>
      <c r="X40" s="80"/>
    </row>
    <row r="41" spans="1:24" ht="18" x14ac:dyDescent="0.2">
      <c r="A41" s="50"/>
      <c r="B41" s="50"/>
      <c r="C41" s="50"/>
      <c r="D41" s="50"/>
      <c r="E41" s="50"/>
      <c r="F41" s="50"/>
      <c r="G41" s="50"/>
      <c r="H41" s="50"/>
      <c r="I41" s="50"/>
      <c r="J41" s="50"/>
      <c r="K41" s="50" t="str">
        <f>IFERROR(VLOOKUP(I41,[2]DATOS!$L$2:$Q$6,MATCH(J41,[2]DATOS!$M$7:$Q$7,0)+1,0),"")</f>
        <v/>
      </c>
      <c r="L41" s="50"/>
      <c r="M41" s="50"/>
      <c r="N41" s="50" t="str">
        <f>IFERROR(VLOOKUP(L41,[2]DATOS!$L$2:$Q$6,MATCH(M41,[2]DATOS!$M$7:$Q$7,0)+1,0),"")</f>
        <v/>
      </c>
      <c r="O41" s="50"/>
      <c r="P41" s="50"/>
      <c r="Q41" s="50"/>
      <c r="R41" s="50" t="str">
        <f>IFERROR(INDEX([2]DATOS!$T$3:$T$6,MATCH(DE!N41,[2]DATOS!$S$3:$S$6,0)),"")</f>
        <v/>
      </c>
      <c r="S41" s="51" t="str">
        <f>IFERROR(INDEX('[2]Evaluación de riesgos'!$P$9:$P$32,MATCH(DE!O41,'[2]Evaluación de riesgos'!$B$9:$B$32,0)),"")</f>
        <v/>
      </c>
      <c r="T41" s="52"/>
      <c r="U41" s="52"/>
      <c r="V41" s="80"/>
      <c r="W41" s="80"/>
      <c r="X41" s="80"/>
    </row>
    <row r="42" spans="1:24" ht="18" x14ac:dyDescent="0.2">
      <c r="A42" s="50"/>
      <c r="B42" s="50"/>
      <c r="C42" s="50"/>
      <c r="D42" s="50"/>
      <c r="E42" s="50"/>
      <c r="F42" s="50"/>
      <c r="G42" s="50"/>
      <c r="H42" s="50"/>
      <c r="I42" s="50"/>
      <c r="J42" s="50"/>
      <c r="K42" s="50" t="str">
        <f>IFERROR(VLOOKUP(I42,[2]DATOS!$L$2:$Q$6,MATCH(J42,[2]DATOS!$M$7:$Q$7,0)+1,0),"")</f>
        <v/>
      </c>
      <c r="L42" s="50"/>
      <c r="M42" s="50"/>
      <c r="N42" s="50" t="str">
        <f>IFERROR(VLOOKUP(L42,[2]DATOS!$L$2:$Q$6,MATCH(M42,[2]DATOS!$M$7:$Q$7,0)+1,0),"")</f>
        <v/>
      </c>
      <c r="O42" s="50"/>
      <c r="P42" s="50"/>
      <c r="Q42" s="50"/>
      <c r="R42" s="50" t="str">
        <f>IFERROR(INDEX([2]DATOS!$T$3:$T$6,MATCH(DE!N42,[2]DATOS!$S$3:$S$6,0)),"")</f>
        <v/>
      </c>
      <c r="S42" s="51" t="str">
        <f>IFERROR(INDEX('[2]Evaluación de riesgos'!$P$9:$P$32,MATCH(DE!O42,'[2]Evaluación de riesgos'!$B$9:$B$32,0)),"")</f>
        <v/>
      </c>
      <c r="T42" s="52"/>
      <c r="U42" s="52"/>
      <c r="V42" s="80"/>
      <c r="W42" s="80"/>
      <c r="X42" s="80"/>
    </row>
    <row r="43" spans="1:24" ht="18" x14ac:dyDescent="0.2">
      <c r="A43" s="50"/>
      <c r="B43" s="50"/>
      <c r="C43" s="50"/>
      <c r="D43" s="50"/>
      <c r="E43" s="50"/>
      <c r="F43" s="50"/>
      <c r="G43" s="50"/>
      <c r="H43" s="50"/>
      <c r="I43" s="50"/>
      <c r="J43" s="50"/>
      <c r="K43" s="50" t="str">
        <f>IFERROR(VLOOKUP(I43,[2]DATOS!$L$2:$Q$6,MATCH(J43,[2]DATOS!$M$7:$Q$7,0)+1,0),"")</f>
        <v/>
      </c>
      <c r="L43" s="50"/>
      <c r="M43" s="50"/>
      <c r="N43" s="50" t="str">
        <f>IFERROR(VLOOKUP(L43,[2]DATOS!$L$2:$Q$6,MATCH(M43,[2]DATOS!$M$7:$Q$7,0)+1,0),"")</f>
        <v/>
      </c>
      <c r="O43" s="50"/>
      <c r="P43" s="50"/>
      <c r="Q43" s="50"/>
      <c r="R43" s="50" t="str">
        <f>IFERROR(INDEX([2]DATOS!$T$3:$T$6,MATCH(DE!N43,[2]DATOS!$S$3:$S$6,0)),"")</f>
        <v/>
      </c>
      <c r="S43" s="51" t="str">
        <f>IFERROR(INDEX('[2]Evaluación de riesgos'!$P$9:$P$32,MATCH(DE!O43,'[2]Evaluación de riesgos'!$B$9:$B$32,0)),"")</f>
        <v/>
      </c>
      <c r="T43" s="52"/>
      <c r="U43" s="52"/>
      <c r="V43" s="80"/>
      <c r="W43" s="80"/>
      <c r="X43" s="80"/>
    </row>
    <row r="44" spans="1:24" ht="18" x14ac:dyDescent="0.2">
      <c r="A44" s="50"/>
      <c r="B44" s="50"/>
      <c r="C44" s="50"/>
      <c r="D44" s="50"/>
      <c r="E44" s="50"/>
      <c r="F44" s="50"/>
      <c r="G44" s="50"/>
      <c r="H44" s="50"/>
      <c r="I44" s="50"/>
      <c r="J44" s="50"/>
      <c r="K44" s="50" t="str">
        <f>IFERROR(VLOOKUP(I44,[2]DATOS!$L$2:$Q$6,MATCH(J44,[2]DATOS!$M$7:$Q$7,0)+1,0),"")</f>
        <v/>
      </c>
      <c r="L44" s="50"/>
      <c r="M44" s="50"/>
      <c r="N44" s="50" t="str">
        <f>IFERROR(VLOOKUP(L44,[2]DATOS!$L$2:$Q$6,MATCH(M44,[2]DATOS!$M$7:$Q$7,0)+1,0),"")</f>
        <v/>
      </c>
      <c r="O44" s="50"/>
      <c r="P44" s="50"/>
      <c r="Q44" s="50"/>
      <c r="R44" s="50" t="str">
        <f>IFERROR(INDEX([2]DATOS!$T$3:$T$6,MATCH(DE!N44,[2]DATOS!$S$3:$S$6,0)),"")</f>
        <v/>
      </c>
      <c r="S44" s="51" t="str">
        <f>IFERROR(INDEX('[2]Evaluación de riesgos'!$P$9:$P$32,MATCH(DE!O44,'[2]Evaluación de riesgos'!$B$9:$B$32,0)),"")</f>
        <v/>
      </c>
      <c r="T44" s="52"/>
      <c r="U44" s="52"/>
      <c r="V44" s="80"/>
      <c r="W44" s="80"/>
      <c r="X44" s="80"/>
    </row>
    <row r="45" spans="1:24" ht="18" x14ac:dyDescent="0.2">
      <c r="A45" s="50"/>
      <c r="B45" s="50"/>
      <c r="C45" s="50"/>
      <c r="D45" s="50"/>
      <c r="E45" s="50"/>
      <c r="F45" s="50"/>
      <c r="G45" s="50"/>
      <c r="H45" s="50"/>
      <c r="I45" s="50"/>
      <c r="J45" s="50"/>
      <c r="K45" s="50" t="str">
        <f>IFERROR(VLOOKUP(I45,[2]DATOS!$L$2:$Q$6,MATCH(J45,[2]DATOS!$M$7:$Q$7,0)+1,0),"")</f>
        <v/>
      </c>
      <c r="L45" s="50"/>
      <c r="M45" s="50"/>
      <c r="N45" s="50" t="str">
        <f>IFERROR(VLOOKUP(L45,[2]DATOS!$L$2:$Q$6,MATCH(M45,[2]DATOS!$M$7:$Q$7,0)+1,0),"")</f>
        <v/>
      </c>
      <c r="O45" s="50"/>
      <c r="P45" s="50"/>
      <c r="Q45" s="50"/>
      <c r="R45" s="50" t="str">
        <f>IFERROR(INDEX([2]DATOS!$T$3:$T$6,MATCH(DE!N45,[2]DATOS!$S$3:$S$6,0)),"")</f>
        <v/>
      </c>
      <c r="S45" s="51" t="str">
        <f>IFERROR(INDEX('[2]Evaluación de riesgos'!$P$9:$P$32,MATCH(DE!O45,'[2]Evaluación de riesgos'!$B$9:$B$32,0)),"")</f>
        <v/>
      </c>
      <c r="T45" s="52"/>
      <c r="U45" s="52"/>
      <c r="V45" s="80"/>
      <c r="W45" s="80"/>
      <c r="X45" s="80"/>
    </row>
    <row r="46" spans="1:24" ht="18" x14ac:dyDescent="0.2">
      <c r="A46" s="50"/>
      <c r="B46" s="50"/>
      <c r="C46" s="50"/>
      <c r="D46" s="50"/>
      <c r="E46" s="50"/>
      <c r="F46" s="50"/>
      <c r="G46" s="50"/>
      <c r="H46" s="50"/>
      <c r="I46" s="50"/>
      <c r="J46" s="50"/>
      <c r="K46" s="50" t="str">
        <f>IFERROR(VLOOKUP(I46,[2]DATOS!$L$2:$Q$6,MATCH(J46,[2]DATOS!$M$7:$Q$7,0)+1,0),"")</f>
        <v/>
      </c>
      <c r="L46" s="50"/>
      <c r="M46" s="50"/>
      <c r="N46" s="50" t="str">
        <f>IFERROR(VLOOKUP(L46,[2]DATOS!$L$2:$Q$6,MATCH(M46,[2]DATOS!$M$7:$Q$7,0)+1,0),"")</f>
        <v/>
      </c>
      <c r="O46" s="50"/>
      <c r="P46" s="50"/>
      <c r="Q46" s="50"/>
      <c r="R46" s="50" t="str">
        <f>IFERROR(INDEX([2]DATOS!$T$3:$T$6,MATCH(DE!N46,[2]DATOS!$S$3:$S$6,0)),"")</f>
        <v/>
      </c>
      <c r="S46" s="51" t="str">
        <f>IFERROR(INDEX('[2]Evaluación de riesgos'!$P$9:$P$32,MATCH(DE!O46,'[2]Evaluación de riesgos'!$B$9:$B$32,0)),"")</f>
        <v/>
      </c>
      <c r="T46" s="52"/>
      <c r="U46" s="52"/>
      <c r="V46" s="80"/>
      <c r="W46" s="80"/>
      <c r="X46" s="80"/>
    </row>
    <row r="47" spans="1:24" ht="18" x14ac:dyDescent="0.2">
      <c r="A47" s="50"/>
      <c r="B47" s="50"/>
      <c r="C47" s="50"/>
      <c r="D47" s="50"/>
      <c r="E47" s="50"/>
      <c r="F47" s="50"/>
      <c r="G47" s="50"/>
      <c r="H47" s="50"/>
      <c r="I47" s="50"/>
      <c r="J47" s="50"/>
      <c r="K47" s="50" t="str">
        <f>IFERROR(VLOOKUP(I47,[2]DATOS!$L$2:$Q$6,MATCH(J47,[2]DATOS!$M$7:$Q$7,0)+1,0),"")</f>
        <v/>
      </c>
      <c r="L47" s="50"/>
      <c r="M47" s="50"/>
      <c r="N47" s="50" t="str">
        <f>IFERROR(VLOOKUP(L47,[2]DATOS!$L$2:$Q$6,MATCH(M47,[2]DATOS!$M$7:$Q$7,0)+1,0),"")</f>
        <v/>
      </c>
      <c r="O47" s="50"/>
      <c r="P47" s="50"/>
      <c r="Q47" s="50"/>
      <c r="R47" s="50" t="str">
        <f>IFERROR(INDEX([2]DATOS!$T$3:$T$6,MATCH(DE!N47,[2]DATOS!$S$3:$S$6,0)),"")</f>
        <v/>
      </c>
      <c r="S47" s="51" t="str">
        <f>IFERROR(INDEX('[2]Evaluación de riesgos'!$P$9:$P$32,MATCH(DE!O47,'[2]Evaluación de riesgos'!$B$9:$B$32,0)),"")</f>
        <v/>
      </c>
      <c r="T47" s="52"/>
      <c r="U47" s="52"/>
      <c r="V47" s="80"/>
      <c r="W47" s="80"/>
      <c r="X47" s="80"/>
    </row>
    <row r="48" spans="1:24" ht="18" x14ac:dyDescent="0.2">
      <c r="A48" s="50"/>
      <c r="B48" s="50"/>
      <c r="C48" s="50"/>
      <c r="D48" s="50"/>
      <c r="E48" s="50"/>
      <c r="F48" s="50"/>
      <c r="G48" s="50"/>
      <c r="H48" s="50"/>
      <c r="I48" s="50"/>
      <c r="J48" s="50"/>
      <c r="K48" s="50" t="str">
        <f>IFERROR(VLOOKUP(I48,[2]DATOS!$L$2:$Q$6,MATCH(J48,[2]DATOS!$M$7:$Q$7,0)+1,0),"")</f>
        <v/>
      </c>
      <c r="L48" s="50"/>
      <c r="M48" s="50"/>
      <c r="N48" s="50" t="str">
        <f>IFERROR(VLOOKUP(L48,[2]DATOS!$L$2:$Q$6,MATCH(M48,[2]DATOS!$M$7:$Q$7,0)+1,0),"")</f>
        <v/>
      </c>
      <c r="O48" s="50"/>
      <c r="P48" s="50"/>
      <c r="Q48" s="50"/>
      <c r="R48" s="50" t="str">
        <f>IFERROR(INDEX([2]DATOS!$T$3:$T$6,MATCH(DE!N48,[2]DATOS!$S$3:$S$6,0)),"")</f>
        <v/>
      </c>
      <c r="S48" s="51" t="str">
        <f>IFERROR(INDEX('[2]Evaluación de riesgos'!$P$9:$P$32,MATCH(DE!O48,'[2]Evaluación de riesgos'!$B$9:$B$32,0)),"")</f>
        <v/>
      </c>
      <c r="T48" s="52"/>
      <c r="U48" s="52"/>
      <c r="V48" s="80"/>
      <c r="W48" s="80"/>
      <c r="X48" s="80"/>
    </row>
    <row r="49" spans="1:24" ht="18" x14ac:dyDescent="0.2">
      <c r="A49" s="50"/>
      <c r="B49" s="50"/>
      <c r="C49" s="50"/>
      <c r="D49" s="50"/>
      <c r="E49" s="50"/>
      <c r="F49" s="50"/>
      <c r="G49" s="50"/>
      <c r="H49" s="50"/>
      <c r="I49" s="50"/>
      <c r="J49" s="50"/>
      <c r="K49" s="50" t="str">
        <f>IFERROR(VLOOKUP(I49,[2]DATOS!$L$2:$Q$6,MATCH(J49,[2]DATOS!$M$7:$Q$7,0)+1,0),"")</f>
        <v/>
      </c>
      <c r="L49" s="50"/>
      <c r="M49" s="50"/>
      <c r="N49" s="50" t="str">
        <f>IFERROR(VLOOKUP(L49,[2]DATOS!$L$2:$Q$6,MATCH(M49,[2]DATOS!$M$7:$Q$7,0)+1,0),"")</f>
        <v/>
      </c>
      <c r="O49" s="50"/>
      <c r="P49" s="50"/>
      <c r="Q49" s="50"/>
      <c r="R49" s="50" t="str">
        <f>IFERROR(INDEX([2]DATOS!$T$3:$T$6,MATCH(DE!N49,[2]DATOS!$S$3:$S$6,0)),"")</f>
        <v/>
      </c>
      <c r="S49" s="51" t="str">
        <f>IFERROR(INDEX('[2]Evaluación de riesgos'!$P$9:$P$32,MATCH(DE!O49,'[2]Evaluación de riesgos'!$B$9:$B$32,0)),"")</f>
        <v/>
      </c>
      <c r="T49" s="52"/>
      <c r="U49" s="52"/>
      <c r="V49" s="80"/>
      <c r="W49" s="80"/>
      <c r="X49" s="80"/>
    </row>
    <row r="50" spans="1:24" ht="18" x14ac:dyDescent="0.2">
      <c r="A50" s="50"/>
      <c r="B50" s="50"/>
      <c r="C50" s="50"/>
      <c r="D50" s="50"/>
      <c r="E50" s="50"/>
      <c r="F50" s="50"/>
      <c r="G50" s="50"/>
      <c r="H50" s="50"/>
      <c r="I50" s="50"/>
      <c r="J50" s="50"/>
      <c r="K50" s="50" t="str">
        <f>IFERROR(VLOOKUP(I50,[2]DATOS!$L$2:$Q$6,MATCH(J50,[2]DATOS!$M$7:$Q$7,0)+1,0),"")</f>
        <v/>
      </c>
      <c r="L50" s="50"/>
      <c r="M50" s="50"/>
      <c r="N50" s="50" t="str">
        <f>IFERROR(VLOOKUP(L50,[2]DATOS!$L$2:$Q$6,MATCH(M50,[2]DATOS!$M$7:$Q$7,0)+1,0),"")</f>
        <v/>
      </c>
      <c r="O50" s="50"/>
      <c r="P50" s="50"/>
      <c r="Q50" s="50"/>
      <c r="R50" s="50" t="str">
        <f>IFERROR(INDEX([2]DATOS!$T$3:$T$6,MATCH(DE!N50,[2]DATOS!$S$3:$S$6,0)),"")</f>
        <v/>
      </c>
      <c r="S50" s="51" t="str">
        <f>IFERROR(INDEX('[2]Evaluación de riesgos'!$P$9:$P$32,MATCH(DE!O50,'[2]Evaluación de riesgos'!$B$9:$B$32,0)),"")</f>
        <v/>
      </c>
      <c r="T50" s="52"/>
      <c r="U50" s="52"/>
      <c r="V50" s="80"/>
      <c r="W50" s="80"/>
      <c r="X50" s="80"/>
    </row>
    <row r="51" spans="1:24" ht="18" x14ac:dyDescent="0.2">
      <c r="A51" s="50"/>
      <c r="B51" s="50"/>
      <c r="C51" s="50"/>
      <c r="D51" s="50"/>
      <c r="E51" s="50"/>
      <c r="F51" s="50"/>
      <c r="G51" s="50"/>
      <c r="H51" s="50"/>
      <c r="I51" s="50"/>
      <c r="J51" s="50"/>
      <c r="K51" s="50" t="str">
        <f>IFERROR(VLOOKUP(I51,[2]DATOS!$L$2:$Q$6,MATCH(J51,[2]DATOS!$M$7:$Q$7,0)+1,0),"")</f>
        <v/>
      </c>
      <c r="L51" s="50"/>
      <c r="M51" s="50"/>
      <c r="N51" s="50" t="str">
        <f>IFERROR(VLOOKUP(L51,[2]DATOS!$L$2:$Q$6,MATCH(M51,[2]DATOS!$M$7:$Q$7,0)+1,0),"")</f>
        <v/>
      </c>
      <c r="O51" s="50"/>
      <c r="P51" s="50"/>
      <c r="Q51" s="50"/>
      <c r="R51" s="50" t="str">
        <f>IFERROR(INDEX([2]DATOS!$T$3:$T$6,MATCH(DE!N51,[2]DATOS!$S$3:$S$6,0)),"")</f>
        <v/>
      </c>
      <c r="S51" s="51" t="str">
        <f>IFERROR(INDEX('[2]Evaluación de riesgos'!$P$9:$P$32,MATCH(DE!O51,'[2]Evaluación de riesgos'!$B$9:$B$32,0)),"")</f>
        <v/>
      </c>
      <c r="T51" s="52"/>
      <c r="U51" s="52"/>
      <c r="V51" s="80"/>
      <c r="W51" s="80"/>
      <c r="X51" s="80"/>
    </row>
    <row r="52" spans="1:24" ht="18" x14ac:dyDescent="0.2">
      <c r="A52" s="50"/>
      <c r="B52" s="50"/>
      <c r="C52" s="50"/>
      <c r="D52" s="50"/>
      <c r="E52" s="50"/>
      <c r="F52" s="50"/>
      <c r="G52" s="50"/>
      <c r="H52" s="50"/>
      <c r="I52" s="50"/>
      <c r="J52" s="50"/>
      <c r="K52" s="50" t="str">
        <f>IFERROR(VLOOKUP(I52,[2]DATOS!$L$2:$Q$6,MATCH(J52,[2]DATOS!$M$7:$Q$7,0)+1,0),"")</f>
        <v/>
      </c>
      <c r="L52" s="50"/>
      <c r="M52" s="50"/>
      <c r="N52" s="50" t="str">
        <f>IFERROR(VLOOKUP(L52,[2]DATOS!$L$2:$Q$6,MATCH(M52,[2]DATOS!$M$7:$Q$7,0)+1,0),"")</f>
        <v/>
      </c>
      <c r="O52" s="50"/>
      <c r="P52" s="50"/>
      <c r="Q52" s="50"/>
      <c r="R52" s="50" t="str">
        <f>IFERROR(INDEX([2]DATOS!$T$3:$T$6,MATCH(DE!N52,[2]DATOS!$S$3:$S$6,0)),"")</f>
        <v/>
      </c>
      <c r="S52" s="51" t="str">
        <f>IFERROR(INDEX('[2]Evaluación de riesgos'!$P$9:$P$32,MATCH(DE!O52,'[2]Evaluación de riesgos'!$B$9:$B$32,0)),"")</f>
        <v/>
      </c>
      <c r="T52" s="52"/>
      <c r="U52" s="52"/>
      <c r="V52" s="80"/>
      <c r="W52" s="80"/>
      <c r="X52" s="80"/>
    </row>
    <row r="53" spans="1:24" ht="18" x14ac:dyDescent="0.2">
      <c r="A53" s="50"/>
      <c r="B53" s="50"/>
      <c r="C53" s="50"/>
      <c r="D53" s="50"/>
      <c r="E53" s="50"/>
      <c r="F53" s="50"/>
      <c r="G53" s="50"/>
      <c r="H53" s="50"/>
      <c r="I53" s="50"/>
      <c r="J53" s="50"/>
      <c r="K53" s="50" t="str">
        <f>IFERROR(VLOOKUP(I53,[2]DATOS!$L$2:$Q$6,MATCH(J53,[2]DATOS!$M$7:$Q$7,0)+1,0),"")</f>
        <v/>
      </c>
      <c r="L53" s="50"/>
      <c r="M53" s="50"/>
      <c r="N53" s="50" t="str">
        <f>IFERROR(VLOOKUP(L53,[2]DATOS!$L$2:$Q$6,MATCH(M53,[2]DATOS!$M$7:$Q$7,0)+1,0),"")</f>
        <v/>
      </c>
      <c r="O53" s="50"/>
      <c r="P53" s="50"/>
      <c r="Q53" s="50"/>
      <c r="R53" s="50" t="str">
        <f>IFERROR(INDEX([2]DATOS!$T$3:$T$6,MATCH(DE!N53,[2]DATOS!$S$3:$S$6,0)),"")</f>
        <v/>
      </c>
      <c r="S53" s="51" t="str">
        <f>IFERROR(INDEX('[2]Evaluación de riesgos'!$P$9:$P$32,MATCH(DE!O53,'[2]Evaluación de riesgos'!$B$9:$B$32,0)),"")</f>
        <v/>
      </c>
      <c r="T53" s="52"/>
      <c r="U53" s="52"/>
      <c r="V53" s="80"/>
      <c r="W53" s="80"/>
      <c r="X53" s="80"/>
    </row>
    <row r="54" spans="1:24" ht="18" x14ac:dyDescent="0.2">
      <c r="A54" s="50"/>
      <c r="B54" s="50"/>
      <c r="C54" s="50"/>
      <c r="D54" s="50"/>
      <c r="E54" s="50"/>
      <c r="F54" s="50"/>
      <c r="G54" s="50"/>
      <c r="H54" s="50"/>
      <c r="I54" s="50"/>
      <c r="J54" s="50"/>
      <c r="K54" s="50" t="str">
        <f>IFERROR(VLOOKUP(I54,[2]DATOS!$L$2:$Q$6,MATCH(J54,[2]DATOS!$M$7:$Q$7,0)+1,0),"")</f>
        <v/>
      </c>
      <c r="L54" s="50"/>
      <c r="M54" s="50"/>
      <c r="N54" s="50" t="str">
        <f>IFERROR(VLOOKUP(L54,[2]DATOS!$L$2:$Q$6,MATCH(M54,[2]DATOS!$M$7:$Q$7,0)+1,0),"")</f>
        <v/>
      </c>
      <c r="O54" s="50"/>
      <c r="P54" s="50"/>
      <c r="Q54" s="50"/>
      <c r="R54" s="50" t="str">
        <f>IFERROR(INDEX([2]DATOS!$T$3:$T$6,MATCH(DE!N54,[2]DATOS!$S$3:$S$6,0)),"")</f>
        <v/>
      </c>
      <c r="S54" s="51" t="str">
        <f>IFERROR(INDEX('[2]Evaluación de riesgos'!$P$9:$P$32,MATCH(DE!O54,'[2]Evaluación de riesgos'!$B$9:$B$32,0)),"")</f>
        <v/>
      </c>
      <c r="T54" s="52"/>
      <c r="U54" s="52"/>
      <c r="V54" s="80"/>
      <c r="W54" s="80"/>
      <c r="X54" s="80"/>
    </row>
    <row r="55" spans="1:24" ht="18" x14ac:dyDescent="0.2">
      <c r="A55" s="50"/>
      <c r="B55" s="50"/>
      <c r="C55" s="50"/>
      <c r="D55" s="50"/>
      <c r="E55" s="50"/>
      <c r="F55" s="50"/>
      <c r="G55" s="50"/>
      <c r="H55" s="50"/>
      <c r="I55" s="50"/>
      <c r="J55" s="50"/>
      <c r="K55" s="50" t="str">
        <f>IFERROR(VLOOKUP(I55,[2]DATOS!$L$2:$Q$6,MATCH(J55,[2]DATOS!$M$7:$Q$7,0)+1,0),"")</f>
        <v/>
      </c>
      <c r="L55" s="50"/>
      <c r="M55" s="50"/>
      <c r="N55" s="50" t="str">
        <f>IFERROR(VLOOKUP(L55,[2]DATOS!$L$2:$Q$6,MATCH(M55,[2]DATOS!$M$7:$Q$7,0)+1,0),"")</f>
        <v/>
      </c>
      <c r="O55" s="50"/>
      <c r="P55" s="50"/>
      <c r="Q55" s="50"/>
      <c r="R55" s="50" t="str">
        <f>IFERROR(INDEX([2]DATOS!$T$3:$T$6,MATCH(DE!N55,[2]DATOS!$S$3:$S$6,0)),"")</f>
        <v/>
      </c>
      <c r="S55" s="51" t="str">
        <f>IFERROR(INDEX('[2]Evaluación de riesgos'!$P$9:$P$32,MATCH(DE!O55,'[2]Evaluación de riesgos'!$B$9:$B$32,0)),"")</f>
        <v/>
      </c>
      <c r="T55" s="52"/>
      <c r="U55" s="52"/>
      <c r="V55" s="80"/>
      <c r="W55" s="80"/>
      <c r="X55" s="80"/>
    </row>
    <row r="56" spans="1:24" ht="18" x14ac:dyDescent="0.2">
      <c r="A56" s="50"/>
      <c r="B56" s="50"/>
      <c r="C56" s="50"/>
      <c r="D56" s="50"/>
      <c r="E56" s="50"/>
      <c r="F56" s="50"/>
      <c r="G56" s="50"/>
      <c r="H56" s="50"/>
      <c r="I56" s="50"/>
      <c r="J56" s="50"/>
      <c r="K56" s="50" t="str">
        <f>IFERROR(VLOOKUP(I56,[2]DATOS!$L$2:$Q$6,MATCH(J56,[2]DATOS!$M$7:$Q$7,0)+1,0),"")</f>
        <v/>
      </c>
      <c r="L56" s="50"/>
      <c r="M56" s="50"/>
      <c r="N56" s="50" t="str">
        <f>IFERROR(VLOOKUP(L56,[2]DATOS!$L$2:$Q$6,MATCH(M56,[2]DATOS!$M$7:$Q$7,0)+1,0),"")</f>
        <v/>
      </c>
      <c r="O56" s="50"/>
      <c r="P56" s="50"/>
      <c r="Q56" s="50"/>
      <c r="R56" s="50" t="str">
        <f>IFERROR(INDEX([2]DATOS!$T$3:$T$6,MATCH(DE!N56,[2]DATOS!$S$3:$S$6,0)),"")</f>
        <v/>
      </c>
      <c r="S56" s="51" t="str">
        <f>IFERROR(INDEX('[2]Evaluación de riesgos'!$P$9:$P$32,MATCH(DE!O56,'[2]Evaluación de riesgos'!$B$9:$B$32,0)),"")</f>
        <v/>
      </c>
      <c r="T56" s="52"/>
      <c r="U56" s="52"/>
      <c r="V56" s="80"/>
      <c r="W56" s="80"/>
      <c r="X56" s="80"/>
    </row>
    <row r="57" spans="1:24" ht="18" x14ac:dyDescent="0.2">
      <c r="A57" s="50"/>
      <c r="B57" s="50"/>
      <c r="C57" s="50"/>
      <c r="D57" s="50"/>
      <c r="E57" s="50"/>
      <c r="F57" s="50"/>
      <c r="G57" s="50"/>
      <c r="H57" s="50"/>
      <c r="I57" s="50"/>
      <c r="J57" s="50"/>
      <c r="K57" s="50" t="str">
        <f>IFERROR(VLOOKUP(I57,[2]DATOS!$L$2:$Q$6,MATCH(J57,[2]DATOS!$M$7:$Q$7,0)+1,0),"")</f>
        <v/>
      </c>
      <c r="L57" s="50"/>
      <c r="M57" s="50"/>
      <c r="N57" s="50" t="str">
        <f>IFERROR(VLOOKUP(L57,[2]DATOS!$L$2:$Q$6,MATCH(M57,[2]DATOS!$M$7:$Q$7,0)+1,0),"")</f>
        <v/>
      </c>
      <c r="O57" s="50"/>
      <c r="P57" s="50"/>
      <c r="Q57" s="50"/>
      <c r="R57" s="50" t="str">
        <f>IFERROR(INDEX([2]DATOS!$T$3:$T$6,MATCH(DE!N57,[2]DATOS!$S$3:$S$6,0)),"")</f>
        <v/>
      </c>
      <c r="S57" s="51" t="str">
        <f>IFERROR(INDEX('[2]Evaluación de riesgos'!$P$9:$P$32,MATCH(DE!O57,'[2]Evaluación de riesgos'!$B$9:$B$32,0)),"")</f>
        <v/>
      </c>
      <c r="T57" s="52"/>
      <c r="U57" s="52"/>
      <c r="V57" s="80"/>
      <c r="W57" s="80"/>
      <c r="X57" s="80"/>
    </row>
    <row r="58" spans="1:24" ht="18" x14ac:dyDescent="0.2">
      <c r="A58" s="50"/>
      <c r="B58" s="50"/>
      <c r="C58" s="50"/>
      <c r="D58" s="50"/>
      <c r="E58" s="50"/>
      <c r="F58" s="50"/>
      <c r="G58" s="50"/>
      <c r="H58" s="50"/>
      <c r="I58" s="50"/>
      <c r="J58" s="50"/>
      <c r="K58" s="50" t="str">
        <f>IFERROR(VLOOKUP(I58,[2]DATOS!$L$2:$Q$6,MATCH(J58,[2]DATOS!$M$7:$Q$7,0)+1,0),"")</f>
        <v/>
      </c>
      <c r="L58" s="50"/>
      <c r="M58" s="50"/>
      <c r="N58" s="50" t="str">
        <f>IFERROR(VLOOKUP(L58,[2]DATOS!$L$2:$Q$6,MATCH(M58,[2]DATOS!$M$7:$Q$7,0)+1,0),"")</f>
        <v/>
      </c>
      <c r="O58" s="50"/>
      <c r="P58" s="50"/>
      <c r="Q58" s="50"/>
      <c r="R58" s="50" t="str">
        <f>IFERROR(INDEX([2]DATOS!$T$3:$T$6,MATCH(DE!N58,[2]DATOS!$S$3:$S$6,0)),"")</f>
        <v/>
      </c>
      <c r="S58" s="51" t="str">
        <f>IFERROR(INDEX('[2]Evaluación de riesgos'!$P$9:$P$32,MATCH(DE!O58,'[2]Evaluación de riesgos'!$B$9:$B$32,0)),"")</f>
        <v/>
      </c>
      <c r="T58" s="52"/>
      <c r="U58" s="52"/>
      <c r="V58" s="80"/>
      <c r="W58" s="80"/>
      <c r="X58" s="80"/>
    </row>
    <row r="59" spans="1:24" ht="18" x14ac:dyDescent="0.2">
      <c r="A59" s="50"/>
      <c r="B59" s="50"/>
      <c r="C59" s="50"/>
      <c r="D59" s="50"/>
      <c r="E59" s="50"/>
      <c r="F59" s="50"/>
      <c r="G59" s="50"/>
      <c r="H59" s="50"/>
      <c r="I59" s="50"/>
      <c r="J59" s="50"/>
      <c r="K59" s="50" t="str">
        <f>IFERROR(VLOOKUP(I59,[2]DATOS!$L$2:$Q$6,MATCH(J59,[2]DATOS!$M$7:$Q$7,0)+1,0),"")</f>
        <v/>
      </c>
      <c r="L59" s="50"/>
      <c r="M59" s="50"/>
      <c r="N59" s="50" t="str">
        <f>IFERROR(VLOOKUP(L59,[2]DATOS!$L$2:$Q$6,MATCH(M59,[2]DATOS!$M$7:$Q$7,0)+1,0),"")</f>
        <v/>
      </c>
      <c r="O59" s="50"/>
      <c r="P59" s="50"/>
      <c r="Q59" s="50"/>
      <c r="R59" s="50" t="str">
        <f>IFERROR(INDEX([2]DATOS!$T$3:$T$6,MATCH(DE!N59,[2]DATOS!$S$3:$S$6,0)),"")</f>
        <v/>
      </c>
      <c r="S59" s="51" t="str">
        <f>IFERROR(INDEX('[2]Evaluación de riesgos'!$P$9:$P$32,MATCH(DE!O59,'[2]Evaluación de riesgos'!$B$9:$B$32,0)),"")</f>
        <v/>
      </c>
      <c r="T59" s="52"/>
      <c r="U59" s="52"/>
      <c r="V59" s="80"/>
      <c r="W59" s="80"/>
      <c r="X59" s="80"/>
    </row>
    <row r="60" spans="1:24" ht="18" x14ac:dyDescent="0.2">
      <c r="A60" s="50"/>
      <c r="B60" s="50"/>
      <c r="C60" s="50"/>
      <c r="D60" s="50"/>
      <c r="E60" s="50"/>
      <c r="F60" s="50"/>
      <c r="G60" s="50"/>
      <c r="H60" s="50"/>
      <c r="I60" s="50"/>
      <c r="J60" s="50"/>
      <c r="K60" s="50" t="str">
        <f>IFERROR(VLOOKUP(I60,[2]DATOS!$L$2:$Q$6,MATCH(J60,[2]DATOS!$M$7:$Q$7,0)+1,0),"")</f>
        <v/>
      </c>
      <c r="L60" s="50"/>
      <c r="M60" s="50"/>
      <c r="N60" s="50" t="str">
        <f>IFERROR(VLOOKUP(L60,[2]DATOS!$L$2:$Q$6,MATCH(M60,[2]DATOS!$M$7:$Q$7,0)+1,0),"")</f>
        <v/>
      </c>
      <c r="O60" s="50"/>
      <c r="P60" s="50"/>
      <c r="Q60" s="50"/>
      <c r="R60" s="50" t="str">
        <f>IFERROR(INDEX([2]DATOS!$T$3:$T$6,MATCH(DE!N60,[2]DATOS!$S$3:$S$6,0)),"")</f>
        <v/>
      </c>
      <c r="S60" s="51" t="str">
        <f>IFERROR(INDEX('[2]Evaluación de riesgos'!$P$9:$P$32,MATCH(DE!O60,'[2]Evaluación de riesgos'!$B$9:$B$32,0)),"")</f>
        <v/>
      </c>
      <c r="T60" s="52"/>
      <c r="U60" s="52"/>
      <c r="V60" s="80"/>
      <c r="W60" s="80"/>
      <c r="X60" s="80"/>
    </row>
    <row r="61" spans="1:24" ht="18" x14ac:dyDescent="0.2">
      <c r="A61" s="50"/>
      <c r="B61" s="50"/>
      <c r="C61" s="50"/>
      <c r="D61" s="50"/>
      <c r="E61" s="50"/>
      <c r="F61" s="50"/>
      <c r="G61" s="50"/>
      <c r="H61" s="50"/>
      <c r="I61" s="50"/>
      <c r="J61" s="50"/>
      <c r="K61" s="50" t="str">
        <f>IFERROR(VLOOKUP(I61,[2]DATOS!$L$2:$Q$6,MATCH(J61,[2]DATOS!$M$7:$Q$7,0)+1,0),"")</f>
        <v/>
      </c>
      <c r="L61" s="50"/>
      <c r="M61" s="50"/>
      <c r="N61" s="50" t="str">
        <f>IFERROR(VLOOKUP(L61,[2]DATOS!$L$2:$Q$6,MATCH(M61,[2]DATOS!$M$7:$Q$7,0)+1,0),"")</f>
        <v/>
      </c>
      <c r="O61" s="50"/>
      <c r="P61" s="50"/>
      <c r="Q61" s="50"/>
      <c r="R61" s="50" t="str">
        <f>IFERROR(INDEX([2]DATOS!$T$3:$T$6,MATCH(DE!N61,[2]DATOS!$S$3:$S$6,0)),"")</f>
        <v/>
      </c>
      <c r="S61" s="51" t="str">
        <f>IFERROR(INDEX('[2]Evaluación de riesgos'!$P$9:$P$32,MATCH(DE!O61,'[2]Evaluación de riesgos'!$B$9:$B$32,0)),"")</f>
        <v/>
      </c>
      <c r="T61" s="52"/>
      <c r="U61" s="52"/>
      <c r="V61" s="80"/>
      <c r="W61" s="80"/>
      <c r="X61" s="80"/>
    </row>
    <row r="62" spans="1:24" ht="18" x14ac:dyDescent="0.2">
      <c r="A62" s="50"/>
      <c r="B62" s="50"/>
      <c r="C62" s="50"/>
      <c r="D62" s="50"/>
      <c r="E62" s="50"/>
      <c r="F62" s="50"/>
      <c r="G62" s="50"/>
      <c r="H62" s="50"/>
      <c r="I62" s="50"/>
      <c r="J62" s="50"/>
      <c r="K62" s="50" t="str">
        <f>IFERROR(VLOOKUP(I62,[2]DATOS!$L$2:$Q$6,MATCH(J62,[2]DATOS!$M$7:$Q$7,0)+1,0),"")</f>
        <v/>
      </c>
      <c r="L62" s="50"/>
      <c r="M62" s="50"/>
      <c r="N62" s="50" t="str">
        <f>IFERROR(VLOOKUP(L62,[2]DATOS!$L$2:$Q$6,MATCH(M62,[2]DATOS!$M$7:$Q$7,0)+1,0),"")</f>
        <v/>
      </c>
      <c r="O62" s="50"/>
      <c r="P62" s="50"/>
      <c r="Q62" s="50"/>
      <c r="R62" s="50" t="str">
        <f>IFERROR(INDEX([2]DATOS!$T$3:$T$6,MATCH(DE!N62,[2]DATOS!$S$3:$S$6,0)),"")</f>
        <v/>
      </c>
      <c r="S62" s="51" t="str">
        <f>IFERROR(INDEX('[2]Evaluación de riesgos'!$P$9:$P$32,MATCH(DE!O62,'[2]Evaluación de riesgos'!$B$9:$B$32,0)),"")</f>
        <v/>
      </c>
      <c r="T62" s="52"/>
      <c r="U62" s="52"/>
      <c r="V62" s="80"/>
      <c r="W62" s="80"/>
      <c r="X62" s="80"/>
    </row>
    <row r="63" spans="1:24" ht="18" x14ac:dyDescent="0.2">
      <c r="A63" s="50"/>
      <c r="B63" s="50"/>
      <c r="C63" s="50"/>
      <c r="D63" s="50"/>
      <c r="E63" s="50"/>
      <c r="F63" s="50"/>
      <c r="G63" s="50"/>
      <c r="H63" s="50"/>
      <c r="I63" s="50"/>
      <c r="J63" s="50"/>
      <c r="K63" s="50" t="str">
        <f>IFERROR(VLOOKUP(I63,[2]DATOS!$L$2:$Q$6,MATCH(J63,[2]DATOS!$M$7:$Q$7,0)+1,0),"")</f>
        <v/>
      </c>
      <c r="L63" s="50"/>
      <c r="M63" s="50"/>
      <c r="N63" s="50" t="str">
        <f>IFERROR(VLOOKUP(L63,[2]DATOS!$L$2:$Q$6,MATCH(M63,[2]DATOS!$M$7:$Q$7,0)+1,0),"")</f>
        <v/>
      </c>
      <c r="O63" s="50"/>
      <c r="P63" s="50"/>
      <c r="Q63" s="50"/>
      <c r="R63" s="50" t="str">
        <f>IFERROR(INDEX([2]DATOS!$T$3:$T$6,MATCH(DE!N63,[2]DATOS!$S$3:$S$6,0)),"")</f>
        <v/>
      </c>
      <c r="S63" s="51" t="str">
        <f>IFERROR(INDEX('[2]Evaluación de riesgos'!$P$9:$P$32,MATCH(DE!O63,'[2]Evaluación de riesgos'!$B$9:$B$32,0)),"")</f>
        <v/>
      </c>
      <c r="T63" s="52"/>
      <c r="U63" s="52"/>
      <c r="V63" s="80"/>
      <c r="W63" s="80"/>
      <c r="X63" s="80"/>
    </row>
    <row r="64" spans="1:24" ht="18" x14ac:dyDescent="0.2">
      <c r="A64" s="50"/>
      <c r="B64" s="50"/>
      <c r="C64" s="50"/>
      <c r="D64" s="50"/>
      <c r="E64" s="50"/>
      <c r="F64" s="50"/>
      <c r="G64" s="50"/>
      <c r="H64" s="50"/>
      <c r="I64" s="50"/>
      <c r="J64" s="50"/>
      <c r="K64" s="50" t="str">
        <f>IFERROR(VLOOKUP(I64,[2]DATOS!$L$2:$Q$6,MATCH(J64,[2]DATOS!$M$7:$Q$7,0)+1,0),"")</f>
        <v/>
      </c>
      <c r="L64" s="50"/>
      <c r="M64" s="50"/>
      <c r="N64" s="50" t="str">
        <f>IFERROR(VLOOKUP(L64,[2]DATOS!$L$2:$Q$6,MATCH(M64,[2]DATOS!$M$7:$Q$7,0)+1,0),"")</f>
        <v/>
      </c>
      <c r="O64" s="50"/>
      <c r="P64" s="50"/>
      <c r="Q64" s="50"/>
      <c r="R64" s="50" t="str">
        <f>IFERROR(INDEX([2]DATOS!$T$3:$T$6,MATCH(DE!N64,[2]DATOS!$S$3:$S$6,0)),"")</f>
        <v/>
      </c>
      <c r="S64" s="51" t="str">
        <f>IFERROR(INDEX('[2]Evaluación de riesgos'!$P$9:$P$32,MATCH(DE!O64,'[2]Evaluación de riesgos'!$B$9:$B$32,0)),"")</f>
        <v/>
      </c>
      <c r="T64" s="52"/>
      <c r="U64" s="52"/>
      <c r="V64" s="80"/>
      <c r="W64" s="80"/>
      <c r="X64" s="80"/>
    </row>
    <row r="65" spans="1:24" ht="18" x14ac:dyDescent="0.2">
      <c r="A65" s="50"/>
      <c r="B65" s="50"/>
      <c r="C65" s="50"/>
      <c r="D65" s="50"/>
      <c r="E65" s="50"/>
      <c r="F65" s="50"/>
      <c r="G65" s="50"/>
      <c r="H65" s="50"/>
      <c r="I65" s="50"/>
      <c r="J65" s="50"/>
      <c r="K65" s="50" t="str">
        <f>IFERROR(VLOOKUP(I65,[2]DATOS!$L$2:$Q$6,MATCH(J65,[2]DATOS!$M$7:$Q$7,0)+1,0),"")</f>
        <v/>
      </c>
      <c r="L65" s="50"/>
      <c r="M65" s="50"/>
      <c r="N65" s="50" t="str">
        <f>IFERROR(VLOOKUP(L65,[2]DATOS!$L$2:$Q$6,MATCH(M65,[2]DATOS!$M$7:$Q$7,0)+1,0),"")</f>
        <v/>
      </c>
      <c r="O65" s="50"/>
      <c r="P65" s="50"/>
      <c r="Q65" s="50"/>
      <c r="R65" s="50" t="str">
        <f>IFERROR(INDEX([2]DATOS!$T$3:$T$6,MATCH(DE!N65,[2]DATOS!$S$3:$S$6,0)),"")</f>
        <v/>
      </c>
      <c r="S65" s="51" t="str">
        <f>IFERROR(INDEX('[2]Evaluación de riesgos'!$P$9:$P$32,MATCH(DE!O65,'[2]Evaluación de riesgos'!$B$9:$B$32,0)),"")</f>
        <v/>
      </c>
      <c r="T65" s="52"/>
      <c r="U65" s="52"/>
      <c r="V65" s="80"/>
      <c r="W65" s="80"/>
      <c r="X65" s="80"/>
    </row>
    <row r="66" spans="1:24" ht="18" x14ac:dyDescent="0.2">
      <c r="A66" s="50"/>
      <c r="B66" s="50"/>
      <c r="C66" s="50"/>
      <c r="D66" s="50"/>
      <c r="E66" s="50"/>
      <c r="F66" s="50"/>
      <c r="G66" s="50"/>
      <c r="H66" s="50"/>
      <c r="I66" s="50"/>
      <c r="J66" s="50"/>
      <c r="K66" s="50" t="str">
        <f>IFERROR(VLOOKUP(I66,[2]DATOS!$L$2:$Q$6,MATCH(J66,[2]DATOS!$M$7:$Q$7,0)+1,0),"")</f>
        <v/>
      </c>
      <c r="L66" s="50"/>
      <c r="M66" s="50"/>
      <c r="N66" s="50" t="str">
        <f>IFERROR(VLOOKUP(L66,[2]DATOS!$L$2:$Q$6,MATCH(M66,[2]DATOS!$M$7:$Q$7,0)+1,0),"")</f>
        <v/>
      </c>
      <c r="O66" s="50"/>
      <c r="P66" s="50"/>
      <c r="Q66" s="50"/>
      <c r="R66" s="50" t="str">
        <f>IFERROR(INDEX([2]DATOS!$T$3:$T$6,MATCH(DE!N66,[2]DATOS!$S$3:$S$6,0)),"")</f>
        <v/>
      </c>
      <c r="S66" s="51" t="str">
        <f>IFERROR(INDEX('[2]Evaluación de riesgos'!$P$9:$P$32,MATCH(DE!O66,'[2]Evaluación de riesgos'!$B$9:$B$32,0)),"")</f>
        <v/>
      </c>
      <c r="T66" s="52"/>
      <c r="U66" s="52"/>
      <c r="V66" s="80"/>
      <c r="W66" s="80"/>
      <c r="X66" s="80"/>
    </row>
    <row r="67" spans="1:24" ht="18" x14ac:dyDescent="0.2">
      <c r="A67" s="50"/>
      <c r="B67" s="50"/>
      <c r="C67" s="50"/>
      <c r="D67" s="50"/>
      <c r="E67" s="50"/>
      <c r="F67" s="50"/>
      <c r="G67" s="50"/>
      <c r="H67" s="50"/>
      <c r="I67" s="50"/>
      <c r="J67" s="50"/>
      <c r="K67" s="50" t="str">
        <f>IFERROR(VLOOKUP(I67,[2]DATOS!$L$2:$Q$6,MATCH(J67,[2]DATOS!$M$7:$Q$7,0)+1,0),"")</f>
        <v/>
      </c>
      <c r="L67" s="50"/>
      <c r="M67" s="50"/>
      <c r="N67" s="50" t="str">
        <f>IFERROR(VLOOKUP(L67,[2]DATOS!$L$2:$Q$6,MATCH(M67,[2]DATOS!$M$7:$Q$7,0)+1,0),"")</f>
        <v/>
      </c>
      <c r="O67" s="50"/>
      <c r="P67" s="50"/>
      <c r="Q67" s="50"/>
      <c r="R67" s="50" t="str">
        <f>IFERROR(INDEX([2]DATOS!$T$3:$T$6,MATCH(DE!N67,[2]DATOS!$S$3:$S$6,0)),"")</f>
        <v/>
      </c>
      <c r="S67" s="51" t="str">
        <f>IFERROR(INDEX('[2]Evaluación de riesgos'!$P$9:$P$32,MATCH(DE!O67,'[2]Evaluación de riesgos'!$B$9:$B$32,0)),"")</f>
        <v/>
      </c>
      <c r="T67" s="52"/>
      <c r="U67" s="52"/>
      <c r="V67" s="80"/>
      <c r="W67" s="80"/>
      <c r="X67" s="80"/>
    </row>
    <row r="68" spans="1:24" ht="18" x14ac:dyDescent="0.2">
      <c r="A68" s="50"/>
      <c r="B68" s="50"/>
      <c r="C68" s="50"/>
      <c r="D68" s="50"/>
      <c r="E68" s="50"/>
      <c r="F68" s="50"/>
      <c r="G68" s="50"/>
      <c r="H68" s="50"/>
      <c r="I68" s="50"/>
      <c r="J68" s="50"/>
      <c r="K68" s="50" t="str">
        <f>IFERROR(VLOOKUP(I68,[2]DATOS!$L$2:$Q$6,MATCH(J68,[2]DATOS!$M$7:$Q$7,0)+1,0),"")</f>
        <v/>
      </c>
      <c r="L68" s="50"/>
      <c r="M68" s="50"/>
      <c r="N68" s="50" t="str">
        <f>IFERROR(VLOOKUP(L68,[2]DATOS!$L$2:$Q$6,MATCH(M68,[2]DATOS!$M$7:$Q$7,0)+1,0),"")</f>
        <v/>
      </c>
      <c r="O68" s="50"/>
      <c r="P68" s="50"/>
      <c r="Q68" s="50"/>
      <c r="R68" s="50" t="str">
        <f>IFERROR(INDEX([2]DATOS!$T$3:$T$6,MATCH(DE!N68,[2]DATOS!$S$3:$S$6,0)),"")</f>
        <v/>
      </c>
      <c r="S68" s="51" t="str">
        <f>IFERROR(INDEX('[2]Evaluación de riesgos'!$P$9:$P$32,MATCH(DE!O68,'[2]Evaluación de riesgos'!$B$9:$B$32,0)),"")</f>
        <v/>
      </c>
      <c r="T68" s="52"/>
      <c r="U68" s="52"/>
      <c r="V68" s="80"/>
      <c r="W68" s="80"/>
      <c r="X68" s="80"/>
    </row>
    <row r="69" spans="1:24" ht="18" x14ac:dyDescent="0.2">
      <c r="A69" s="50"/>
      <c r="B69" s="50"/>
      <c r="C69" s="50"/>
      <c r="D69" s="50"/>
      <c r="E69" s="50"/>
      <c r="F69" s="50"/>
      <c r="G69" s="50"/>
      <c r="H69" s="50"/>
      <c r="I69" s="50"/>
      <c r="J69" s="50"/>
      <c r="K69" s="50" t="str">
        <f>IFERROR(VLOOKUP(I69,[2]DATOS!$L$2:$Q$6,MATCH(J69,[2]DATOS!$M$7:$Q$7,0)+1,0),"")</f>
        <v/>
      </c>
      <c r="L69" s="50"/>
      <c r="M69" s="50"/>
      <c r="N69" s="50" t="str">
        <f>IFERROR(VLOOKUP(L69,[2]DATOS!$L$2:$Q$6,MATCH(M69,[2]DATOS!$M$7:$Q$7,0)+1,0),"")</f>
        <v/>
      </c>
      <c r="O69" s="50"/>
      <c r="P69" s="50"/>
      <c r="Q69" s="50"/>
      <c r="R69" s="50" t="str">
        <f>IFERROR(INDEX([2]DATOS!$T$3:$T$6,MATCH(DE!N69,[2]DATOS!$S$3:$S$6,0)),"")</f>
        <v/>
      </c>
      <c r="S69" s="51" t="str">
        <f>IFERROR(INDEX('[2]Evaluación de riesgos'!$P$9:$P$32,MATCH(DE!O69,'[2]Evaluación de riesgos'!$B$9:$B$32,0)),"")</f>
        <v/>
      </c>
      <c r="T69" s="52"/>
      <c r="U69" s="52"/>
      <c r="V69" s="80"/>
      <c r="W69" s="80"/>
      <c r="X69" s="80"/>
    </row>
    <row r="70" spans="1:24" ht="18" x14ac:dyDescent="0.2">
      <c r="A70" s="50"/>
      <c r="B70" s="50"/>
      <c r="C70" s="50"/>
      <c r="D70" s="50"/>
      <c r="E70" s="50"/>
      <c r="F70" s="50"/>
      <c r="G70" s="50"/>
      <c r="H70" s="50"/>
      <c r="I70" s="50"/>
      <c r="J70" s="50"/>
      <c r="K70" s="50" t="str">
        <f>IFERROR(VLOOKUP(I70,[2]DATOS!$L$2:$Q$6,MATCH(J70,[2]DATOS!$M$7:$Q$7,0)+1,0),"")</f>
        <v/>
      </c>
      <c r="L70" s="50"/>
      <c r="M70" s="50"/>
      <c r="N70" s="50" t="str">
        <f>IFERROR(VLOOKUP(L70,[2]DATOS!$L$2:$Q$6,MATCH(M70,[2]DATOS!$M$7:$Q$7,0)+1,0),"")</f>
        <v/>
      </c>
      <c r="O70" s="50"/>
      <c r="P70" s="50"/>
      <c r="Q70" s="50"/>
      <c r="R70" s="50" t="str">
        <f>IFERROR(INDEX([2]DATOS!$T$3:$T$6,MATCH(DE!N70,[2]DATOS!$S$3:$S$6,0)),"")</f>
        <v/>
      </c>
      <c r="S70" s="51" t="str">
        <f>IFERROR(INDEX('[2]Evaluación de riesgos'!$P$9:$P$32,MATCH(DE!O70,'[2]Evaluación de riesgos'!$B$9:$B$32,0)),"")</f>
        <v/>
      </c>
      <c r="T70" s="52"/>
      <c r="U70" s="52"/>
      <c r="V70" s="80"/>
      <c r="W70" s="80"/>
      <c r="X70" s="80"/>
    </row>
    <row r="71" spans="1:24" ht="18" x14ac:dyDescent="0.2">
      <c r="A71" s="50"/>
      <c r="B71" s="50"/>
      <c r="C71" s="50"/>
      <c r="D71" s="50"/>
      <c r="E71" s="50"/>
      <c r="F71" s="50"/>
      <c r="G71" s="50"/>
      <c r="H71" s="50"/>
      <c r="I71" s="50"/>
      <c r="J71" s="50"/>
      <c r="K71" s="50" t="str">
        <f>IFERROR(VLOOKUP(I71,[2]DATOS!$L$2:$Q$6,MATCH(J71,[2]DATOS!$M$7:$Q$7,0)+1,0),"")</f>
        <v/>
      </c>
      <c r="L71" s="50"/>
      <c r="M71" s="50"/>
      <c r="N71" s="50" t="str">
        <f>IFERROR(VLOOKUP(L71,[2]DATOS!$L$2:$Q$6,MATCH(M71,[2]DATOS!$M$7:$Q$7,0)+1,0),"")</f>
        <v/>
      </c>
      <c r="O71" s="50"/>
      <c r="P71" s="50"/>
      <c r="Q71" s="50"/>
      <c r="R71" s="50" t="str">
        <f>IFERROR(INDEX([2]DATOS!$T$3:$T$6,MATCH(DE!N71,[2]DATOS!$S$3:$S$6,0)),"")</f>
        <v/>
      </c>
      <c r="S71" s="51" t="str">
        <f>IFERROR(INDEX('[2]Evaluación de riesgos'!$P$9:$P$32,MATCH(DE!O71,'[2]Evaluación de riesgos'!$B$9:$B$32,0)),"")</f>
        <v/>
      </c>
      <c r="T71" s="52"/>
      <c r="U71" s="52"/>
      <c r="V71" s="80"/>
      <c r="W71" s="80"/>
      <c r="X71" s="80"/>
    </row>
    <row r="72" spans="1:24" ht="18" x14ac:dyDescent="0.2">
      <c r="A72" s="50"/>
      <c r="B72" s="50"/>
      <c r="C72" s="50"/>
      <c r="D72" s="50"/>
      <c r="E72" s="50"/>
      <c r="F72" s="50"/>
      <c r="G72" s="50"/>
      <c r="H72" s="50"/>
      <c r="I72" s="50"/>
      <c r="J72" s="50"/>
      <c r="K72" s="50" t="str">
        <f>IFERROR(VLOOKUP(I72,[2]DATOS!$L$2:$Q$6,MATCH(J72,[2]DATOS!$M$7:$Q$7,0)+1,0),"")</f>
        <v/>
      </c>
      <c r="L72" s="50"/>
      <c r="M72" s="50"/>
      <c r="N72" s="50" t="str">
        <f>IFERROR(VLOOKUP(L72,[2]DATOS!$L$2:$Q$6,MATCH(M72,[2]DATOS!$M$7:$Q$7,0)+1,0),"")</f>
        <v/>
      </c>
      <c r="O72" s="50"/>
      <c r="P72" s="50"/>
      <c r="Q72" s="50"/>
      <c r="R72" s="50" t="str">
        <f>IFERROR(INDEX([2]DATOS!$T$3:$T$6,MATCH(DE!N72,[2]DATOS!$S$3:$S$6,0)),"")</f>
        <v/>
      </c>
      <c r="S72" s="51" t="str">
        <f>IFERROR(INDEX('[2]Evaluación de riesgos'!$P$9:$P$32,MATCH(DE!O72,'[2]Evaluación de riesgos'!$B$9:$B$32,0)),"")</f>
        <v/>
      </c>
      <c r="T72" s="52"/>
      <c r="U72" s="52"/>
      <c r="V72" s="80"/>
      <c r="W72" s="80"/>
      <c r="X72" s="80"/>
    </row>
    <row r="73" spans="1:24" ht="18" x14ac:dyDescent="0.2">
      <c r="A73" s="50"/>
      <c r="B73" s="50"/>
      <c r="C73" s="50"/>
      <c r="D73" s="50"/>
      <c r="E73" s="50"/>
      <c r="F73" s="50"/>
      <c r="G73" s="50"/>
      <c r="H73" s="50"/>
      <c r="I73" s="50"/>
      <c r="J73" s="50"/>
      <c r="K73" s="50" t="str">
        <f>IFERROR(VLOOKUP(I73,[2]DATOS!$L$2:$Q$6,MATCH(J73,[2]DATOS!$M$7:$Q$7,0)+1,0),"")</f>
        <v/>
      </c>
      <c r="L73" s="50"/>
      <c r="M73" s="50"/>
      <c r="N73" s="50" t="str">
        <f>IFERROR(VLOOKUP(L73,[2]DATOS!$L$2:$Q$6,MATCH(M73,[2]DATOS!$M$7:$Q$7,0)+1,0),"")</f>
        <v/>
      </c>
      <c r="O73" s="50"/>
      <c r="P73" s="50"/>
      <c r="Q73" s="50"/>
      <c r="R73" s="50" t="str">
        <f>IFERROR(INDEX([2]DATOS!$T$3:$T$6,MATCH(DE!N73,[2]DATOS!$S$3:$S$6,0)),"")</f>
        <v/>
      </c>
      <c r="S73" s="51" t="str">
        <f>IFERROR(INDEX('[2]Evaluación de riesgos'!$P$9:$P$32,MATCH(DE!O73,'[2]Evaluación de riesgos'!$B$9:$B$32,0)),"")</f>
        <v/>
      </c>
      <c r="T73" s="52"/>
      <c r="U73" s="52"/>
      <c r="V73" s="80"/>
      <c r="W73" s="80"/>
      <c r="X73" s="80"/>
    </row>
    <row r="74" spans="1:24" ht="18" x14ac:dyDescent="0.2">
      <c r="A74" s="50"/>
      <c r="B74" s="50"/>
      <c r="C74" s="50"/>
      <c r="D74" s="50"/>
      <c r="E74" s="50"/>
      <c r="F74" s="50"/>
      <c r="G74" s="50"/>
      <c r="H74" s="50"/>
      <c r="I74" s="50"/>
      <c r="J74" s="50"/>
      <c r="K74" s="50" t="str">
        <f>IFERROR(VLOOKUP(I74,[2]DATOS!$L$2:$Q$6,MATCH(J74,[2]DATOS!$M$7:$Q$7,0)+1,0),"")</f>
        <v/>
      </c>
      <c r="L74" s="50"/>
      <c r="M74" s="50"/>
      <c r="N74" s="50" t="str">
        <f>IFERROR(VLOOKUP(L74,[2]DATOS!$L$2:$Q$6,MATCH(M74,[2]DATOS!$M$7:$Q$7,0)+1,0),"")</f>
        <v/>
      </c>
      <c r="O74" s="50"/>
      <c r="P74" s="50"/>
      <c r="Q74" s="50"/>
      <c r="R74" s="50" t="str">
        <f>IFERROR(INDEX([2]DATOS!$T$3:$T$6,MATCH(DE!N74,[2]DATOS!$S$3:$S$6,0)),"")</f>
        <v/>
      </c>
      <c r="S74" s="51" t="str">
        <f>IFERROR(INDEX('[2]Evaluación de riesgos'!$P$9:$P$32,MATCH(DE!O74,'[2]Evaluación de riesgos'!$B$9:$B$32,0)),"")</f>
        <v/>
      </c>
      <c r="T74" s="52"/>
      <c r="U74" s="52"/>
      <c r="V74" s="80"/>
      <c r="W74" s="80"/>
      <c r="X74" s="80"/>
    </row>
    <row r="75" spans="1:24" ht="18" x14ac:dyDescent="0.2">
      <c r="A75" s="50"/>
      <c r="B75" s="50"/>
      <c r="C75" s="50"/>
      <c r="D75" s="50"/>
      <c r="E75" s="50"/>
      <c r="F75" s="50"/>
      <c r="G75" s="50"/>
      <c r="H75" s="50"/>
      <c r="I75" s="50"/>
      <c r="J75" s="50"/>
      <c r="K75" s="50" t="str">
        <f>IFERROR(VLOOKUP(I75,[2]DATOS!$L$2:$Q$6,MATCH(J75,[2]DATOS!$M$7:$Q$7,0)+1,0),"")</f>
        <v/>
      </c>
      <c r="L75" s="50"/>
      <c r="M75" s="50"/>
      <c r="N75" s="50" t="str">
        <f>IFERROR(VLOOKUP(L75,[2]DATOS!$L$2:$Q$6,MATCH(M75,[2]DATOS!$M$7:$Q$7,0)+1,0),"")</f>
        <v/>
      </c>
      <c r="O75" s="50"/>
      <c r="P75" s="50"/>
      <c r="Q75" s="50"/>
      <c r="R75" s="50" t="str">
        <f>IFERROR(INDEX([2]DATOS!$T$3:$T$6,MATCH(DE!N75,[2]DATOS!$S$3:$S$6,0)),"")</f>
        <v/>
      </c>
      <c r="S75" s="51" t="str">
        <f>IFERROR(INDEX('[2]Evaluación de riesgos'!$P$9:$P$32,MATCH(DE!O75,'[2]Evaluación de riesgos'!$B$9:$B$32,0)),"")</f>
        <v/>
      </c>
      <c r="T75" s="52"/>
      <c r="U75" s="52"/>
      <c r="V75" s="80"/>
      <c r="W75" s="80"/>
      <c r="X75" s="80"/>
    </row>
    <row r="76" spans="1:24" ht="18" x14ac:dyDescent="0.2">
      <c r="A76" s="50"/>
      <c r="B76" s="50"/>
      <c r="C76" s="50"/>
      <c r="D76" s="50"/>
      <c r="E76" s="50"/>
      <c r="F76" s="50"/>
      <c r="G76" s="50"/>
      <c r="H76" s="50"/>
      <c r="I76" s="50"/>
      <c r="J76" s="50"/>
      <c r="K76" s="50" t="str">
        <f>IFERROR(VLOOKUP(I76,[2]DATOS!$L$2:$Q$6,MATCH(J76,[2]DATOS!$M$7:$Q$7,0)+1,0),"")</f>
        <v/>
      </c>
      <c r="L76" s="50"/>
      <c r="M76" s="50"/>
      <c r="N76" s="50" t="str">
        <f>IFERROR(VLOOKUP(L76,[2]DATOS!$L$2:$Q$6,MATCH(M76,[2]DATOS!$M$7:$Q$7,0)+1,0),"")</f>
        <v/>
      </c>
      <c r="O76" s="50"/>
      <c r="P76" s="50"/>
      <c r="Q76" s="50"/>
      <c r="R76" s="50" t="str">
        <f>IFERROR(INDEX([2]DATOS!$T$3:$T$6,MATCH(DE!N76,[2]DATOS!$S$3:$S$6,0)),"")</f>
        <v/>
      </c>
      <c r="S76" s="51" t="str">
        <f>IFERROR(INDEX('[2]Evaluación de riesgos'!$P$9:$P$32,MATCH(DE!O76,'[2]Evaluación de riesgos'!$B$9:$B$32,0)),"")</f>
        <v/>
      </c>
      <c r="T76" s="52"/>
      <c r="U76" s="52"/>
      <c r="V76" s="80"/>
      <c r="W76" s="80"/>
      <c r="X76" s="80"/>
    </row>
    <row r="77" spans="1:24" ht="18" x14ac:dyDescent="0.2">
      <c r="A77" s="50"/>
      <c r="B77" s="50"/>
      <c r="C77" s="50"/>
      <c r="D77" s="50"/>
      <c r="E77" s="50"/>
      <c r="F77" s="50"/>
      <c r="G77" s="50"/>
      <c r="H77" s="50"/>
      <c r="I77" s="50"/>
      <c r="J77" s="50"/>
      <c r="K77" s="50" t="str">
        <f>IFERROR(VLOOKUP(I77,[2]DATOS!$L$2:$Q$6,MATCH(J77,[2]DATOS!$M$7:$Q$7,0)+1,0),"")</f>
        <v/>
      </c>
      <c r="L77" s="50"/>
      <c r="M77" s="50"/>
      <c r="N77" s="50" t="str">
        <f>IFERROR(VLOOKUP(L77,[2]DATOS!$L$2:$Q$6,MATCH(M77,[2]DATOS!$M$7:$Q$7,0)+1,0),"")</f>
        <v/>
      </c>
      <c r="O77" s="50"/>
      <c r="P77" s="50"/>
      <c r="Q77" s="50"/>
      <c r="R77" s="50" t="str">
        <f>IFERROR(INDEX([2]DATOS!$T$3:$T$6,MATCH(DE!N77,[2]DATOS!$S$3:$S$6,0)),"")</f>
        <v/>
      </c>
      <c r="S77" s="51" t="str">
        <f>IFERROR(INDEX('[2]Evaluación de riesgos'!$P$9:$P$32,MATCH(DE!O77,'[2]Evaluación de riesgos'!$B$9:$B$32,0)),"")</f>
        <v/>
      </c>
      <c r="T77" s="52"/>
      <c r="U77" s="52"/>
      <c r="V77" s="80"/>
      <c r="W77" s="80"/>
      <c r="X77" s="80"/>
    </row>
    <row r="78" spans="1:24" ht="18" x14ac:dyDescent="0.2">
      <c r="A78" s="50"/>
      <c r="B78" s="50"/>
      <c r="C78" s="50"/>
      <c r="D78" s="50"/>
      <c r="E78" s="50"/>
      <c r="F78" s="50"/>
      <c r="G78" s="50"/>
      <c r="H78" s="50"/>
      <c r="I78" s="50"/>
      <c r="J78" s="50"/>
      <c r="K78" s="50" t="str">
        <f>IFERROR(VLOOKUP(I78,[2]DATOS!$L$2:$Q$6,MATCH(J78,[2]DATOS!$M$7:$Q$7,0)+1,0),"")</f>
        <v/>
      </c>
      <c r="L78" s="50"/>
      <c r="M78" s="50"/>
      <c r="N78" s="50" t="str">
        <f>IFERROR(VLOOKUP(L78,[2]DATOS!$L$2:$Q$6,MATCH(M78,[2]DATOS!$M$7:$Q$7,0)+1,0),"")</f>
        <v/>
      </c>
      <c r="O78" s="50"/>
      <c r="P78" s="50"/>
      <c r="Q78" s="50"/>
      <c r="R78" s="50" t="str">
        <f>IFERROR(INDEX([2]DATOS!$T$3:$T$6,MATCH(DE!N78,[2]DATOS!$S$3:$S$6,0)),"")</f>
        <v/>
      </c>
      <c r="S78" s="51" t="str">
        <f>IFERROR(INDEX('[2]Evaluación de riesgos'!$P$9:$P$32,MATCH(DE!O78,'[2]Evaluación de riesgos'!$B$9:$B$32,0)),"")</f>
        <v/>
      </c>
      <c r="T78" s="52"/>
      <c r="U78" s="52"/>
      <c r="V78" s="80"/>
      <c r="W78" s="80"/>
      <c r="X78" s="80"/>
    </row>
    <row r="79" spans="1:24" ht="18" x14ac:dyDescent="0.2">
      <c r="A79" s="50"/>
      <c r="B79" s="50"/>
      <c r="C79" s="50"/>
      <c r="D79" s="50"/>
      <c r="E79" s="50"/>
      <c r="F79" s="50"/>
      <c r="G79" s="50"/>
      <c r="H79" s="50"/>
      <c r="I79" s="50"/>
      <c r="J79" s="50"/>
      <c r="K79" s="50" t="str">
        <f>IFERROR(VLOOKUP(I79,[2]DATOS!$L$2:$Q$6,MATCH(J79,[2]DATOS!$M$7:$Q$7,0)+1,0),"")</f>
        <v/>
      </c>
      <c r="L79" s="50"/>
      <c r="M79" s="50"/>
      <c r="N79" s="50" t="str">
        <f>IFERROR(VLOOKUP(L79,[2]DATOS!$L$2:$Q$6,MATCH(M79,[2]DATOS!$M$7:$Q$7,0)+1,0),"")</f>
        <v/>
      </c>
      <c r="O79" s="50"/>
      <c r="P79" s="50"/>
      <c r="Q79" s="50"/>
      <c r="R79" s="50" t="str">
        <f>IFERROR(INDEX([2]DATOS!$T$3:$T$6,MATCH(DE!N79,[2]DATOS!$S$3:$S$6,0)),"")</f>
        <v/>
      </c>
      <c r="S79" s="51" t="str">
        <f>IFERROR(INDEX('[2]Evaluación de riesgos'!$P$9:$P$32,MATCH(DE!O79,'[2]Evaluación de riesgos'!$B$9:$B$32,0)),"")</f>
        <v/>
      </c>
      <c r="T79" s="52"/>
      <c r="U79" s="52"/>
      <c r="V79" s="80"/>
      <c r="W79" s="80"/>
      <c r="X79" s="80"/>
    </row>
    <row r="80" spans="1:24" ht="18" x14ac:dyDescent="0.2">
      <c r="A80" s="50"/>
      <c r="B80" s="50"/>
      <c r="C80" s="50"/>
      <c r="D80" s="50"/>
      <c r="E80" s="50"/>
      <c r="F80" s="50"/>
      <c r="G80" s="50"/>
      <c r="H80" s="50"/>
      <c r="I80" s="50"/>
      <c r="J80" s="50"/>
      <c r="K80" s="50" t="str">
        <f>IFERROR(VLOOKUP(I80,[2]DATOS!$L$2:$Q$6,MATCH(J80,[2]DATOS!$M$7:$Q$7,0)+1,0),"")</f>
        <v/>
      </c>
      <c r="L80" s="50"/>
      <c r="M80" s="50"/>
      <c r="N80" s="50" t="str">
        <f>IFERROR(VLOOKUP(L80,[2]DATOS!$L$2:$Q$6,MATCH(M80,[2]DATOS!$M$7:$Q$7,0)+1,0),"")</f>
        <v/>
      </c>
      <c r="O80" s="50"/>
      <c r="P80" s="50"/>
      <c r="Q80" s="50"/>
      <c r="R80" s="50" t="str">
        <f>IFERROR(INDEX([2]DATOS!$T$3:$T$6,MATCH(DE!N80,[2]DATOS!$S$3:$S$6,0)),"")</f>
        <v/>
      </c>
      <c r="S80" s="51" t="str">
        <f>IFERROR(INDEX('[2]Evaluación de riesgos'!$P$9:$P$32,MATCH(DE!O80,'[2]Evaluación de riesgos'!$B$9:$B$32,0)),"")</f>
        <v/>
      </c>
      <c r="T80" s="52"/>
      <c r="U80" s="52"/>
      <c r="V80" s="80"/>
      <c r="W80" s="80"/>
      <c r="X80" s="80"/>
    </row>
    <row r="81" spans="1:24" ht="18" x14ac:dyDescent="0.2">
      <c r="A81" s="50"/>
      <c r="B81" s="50"/>
      <c r="C81" s="50"/>
      <c r="D81" s="50"/>
      <c r="E81" s="50"/>
      <c r="F81" s="50"/>
      <c r="G81" s="50"/>
      <c r="H81" s="50"/>
      <c r="I81" s="50"/>
      <c r="J81" s="50"/>
      <c r="K81" s="50" t="str">
        <f>IFERROR(VLOOKUP(I81,[2]DATOS!$L$2:$Q$6,MATCH(J81,[2]DATOS!$M$7:$Q$7,0)+1,0),"")</f>
        <v/>
      </c>
      <c r="L81" s="50"/>
      <c r="M81" s="50"/>
      <c r="N81" s="50" t="str">
        <f>IFERROR(VLOOKUP(L81,[2]DATOS!$L$2:$Q$6,MATCH(M81,[2]DATOS!$M$7:$Q$7,0)+1,0),"")</f>
        <v/>
      </c>
      <c r="O81" s="50"/>
      <c r="P81" s="50"/>
      <c r="Q81" s="50"/>
      <c r="R81" s="50" t="str">
        <f>IFERROR(INDEX([2]DATOS!$T$3:$T$6,MATCH(DE!N81,[2]DATOS!$S$3:$S$6,0)),"")</f>
        <v/>
      </c>
      <c r="S81" s="51" t="str">
        <f>IFERROR(INDEX('[2]Evaluación de riesgos'!$P$9:$P$32,MATCH(DE!O81,'[2]Evaluación de riesgos'!$B$9:$B$32,0)),"")</f>
        <v/>
      </c>
      <c r="T81" s="52"/>
      <c r="U81" s="52"/>
      <c r="V81" s="80"/>
      <c r="W81" s="80"/>
      <c r="X81" s="80"/>
    </row>
    <row r="82" spans="1:24" ht="18" x14ac:dyDescent="0.2">
      <c r="A82" s="50"/>
      <c r="B82" s="50"/>
      <c r="C82" s="50"/>
      <c r="D82" s="50"/>
      <c r="E82" s="50"/>
      <c r="F82" s="50"/>
      <c r="G82" s="50"/>
      <c r="H82" s="50"/>
      <c r="I82" s="50"/>
      <c r="J82" s="50"/>
      <c r="K82" s="50" t="str">
        <f>IFERROR(VLOOKUP(I82,[2]DATOS!$L$2:$Q$6,MATCH(J82,[2]DATOS!$M$7:$Q$7,0)+1,0),"")</f>
        <v/>
      </c>
      <c r="L82" s="50"/>
      <c r="M82" s="50"/>
      <c r="N82" s="50" t="str">
        <f>IFERROR(VLOOKUP(L82,[2]DATOS!$L$2:$Q$6,MATCH(M82,[2]DATOS!$M$7:$Q$7,0)+1,0),"")</f>
        <v/>
      </c>
      <c r="O82" s="50"/>
      <c r="P82" s="50"/>
      <c r="Q82" s="50"/>
      <c r="R82" s="50" t="str">
        <f>IFERROR(INDEX([2]DATOS!$T$3:$T$6,MATCH(DE!N82,[2]DATOS!$S$3:$S$6,0)),"")</f>
        <v/>
      </c>
      <c r="S82" s="51" t="str">
        <f>IFERROR(INDEX('[2]Evaluación de riesgos'!$P$9:$P$32,MATCH(DE!O82,'[2]Evaluación de riesgos'!$B$9:$B$32,0)),"")</f>
        <v/>
      </c>
      <c r="T82" s="52"/>
      <c r="U82" s="52"/>
      <c r="V82" s="80"/>
      <c r="W82" s="80"/>
      <c r="X82" s="80"/>
    </row>
    <row r="83" spans="1:24" ht="18" x14ac:dyDescent="0.2">
      <c r="A83" s="50"/>
      <c r="B83" s="50"/>
      <c r="C83" s="50"/>
      <c r="D83" s="50"/>
      <c r="E83" s="50"/>
      <c r="F83" s="50"/>
      <c r="G83" s="50"/>
      <c r="H83" s="50"/>
      <c r="I83" s="50"/>
      <c r="J83" s="50"/>
      <c r="K83" s="50" t="str">
        <f>IFERROR(VLOOKUP(I83,[2]DATOS!$L$2:$Q$6,MATCH(J83,[2]DATOS!$M$7:$Q$7,0)+1,0),"")</f>
        <v/>
      </c>
      <c r="L83" s="50"/>
      <c r="M83" s="50"/>
      <c r="N83" s="50" t="str">
        <f>IFERROR(VLOOKUP(L83,[2]DATOS!$L$2:$Q$6,MATCH(M83,[2]DATOS!$M$7:$Q$7,0)+1,0),"")</f>
        <v/>
      </c>
      <c r="O83" s="50"/>
      <c r="P83" s="50"/>
      <c r="Q83" s="50"/>
      <c r="R83" s="50" t="str">
        <f>IFERROR(INDEX([2]DATOS!$T$3:$T$6,MATCH(DE!N83,[2]DATOS!$S$3:$S$6,0)),"")</f>
        <v/>
      </c>
      <c r="S83" s="51" t="str">
        <f>IFERROR(INDEX('[2]Evaluación de riesgos'!$P$9:$P$32,MATCH(DE!O83,'[2]Evaluación de riesgos'!$B$9:$B$32,0)),"")</f>
        <v/>
      </c>
      <c r="T83" s="52"/>
      <c r="U83" s="52"/>
      <c r="V83" s="80"/>
      <c r="W83" s="80"/>
      <c r="X83" s="80"/>
    </row>
    <row r="84" spans="1:24" ht="18" x14ac:dyDescent="0.2">
      <c r="A84" s="50"/>
      <c r="B84" s="50"/>
      <c r="C84" s="50"/>
      <c r="D84" s="50"/>
      <c r="E84" s="50"/>
      <c r="F84" s="50"/>
      <c r="G84" s="50"/>
      <c r="H84" s="50"/>
      <c r="I84" s="50"/>
      <c r="J84" s="50"/>
      <c r="K84" s="50" t="str">
        <f>IFERROR(VLOOKUP(I84,[2]DATOS!$L$2:$Q$6,MATCH(J84,[2]DATOS!$M$7:$Q$7,0)+1,0),"")</f>
        <v/>
      </c>
      <c r="L84" s="50"/>
      <c r="M84" s="50"/>
      <c r="N84" s="50" t="str">
        <f>IFERROR(VLOOKUP(L84,[2]DATOS!$L$2:$Q$6,MATCH(M84,[2]DATOS!$M$7:$Q$7,0)+1,0),"")</f>
        <v/>
      </c>
      <c r="O84" s="50"/>
      <c r="P84" s="50"/>
      <c r="Q84" s="50"/>
      <c r="R84" s="50" t="str">
        <f>IFERROR(INDEX([2]DATOS!$T$3:$T$6,MATCH(DE!N84,[2]DATOS!$S$3:$S$6,0)),"")</f>
        <v/>
      </c>
      <c r="S84" s="51" t="str">
        <f>IFERROR(INDEX('[2]Evaluación de riesgos'!$P$9:$P$32,MATCH(DE!O84,'[2]Evaluación de riesgos'!$B$9:$B$32,0)),"")</f>
        <v/>
      </c>
      <c r="T84" s="52"/>
      <c r="U84" s="52"/>
      <c r="V84" s="80"/>
      <c r="W84" s="80"/>
      <c r="X84" s="80"/>
    </row>
    <row r="85" spans="1:24" ht="18" x14ac:dyDescent="0.2">
      <c r="A85" s="50"/>
      <c r="B85" s="50"/>
      <c r="C85" s="50"/>
      <c r="D85" s="50"/>
      <c r="E85" s="50"/>
      <c r="F85" s="50"/>
      <c r="G85" s="50"/>
      <c r="H85" s="50"/>
      <c r="I85" s="50"/>
      <c r="J85" s="50"/>
      <c r="K85" s="50" t="str">
        <f>IFERROR(VLOOKUP(I85,[2]DATOS!$L$2:$Q$6,MATCH(J85,[2]DATOS!$M$7:$Q$7,0)+1,0),"")</f>
        <v/>
      </c>
      <c r="L85" s="50"/>
      <c r="M85" s="50"/>
      <c r="N85" s="50" t="str">
        <f>IFERROR(VLOOKUP(L85,[2]DATOS!$L$2:$Q$6,MATCH(M85,[2]DATOS!$M$7:$Q$7,0)+1,0),"")</f>
        <v/>
      </c>
      <c r="O85" s="50"/>
      <c r="P85" s="50"/>
      <c r="Q85" s="50"/>
      <c r="R85" s="50" t="str">
        <f>IFERROR(INDEX([2]DATOS!$T$3:$T$6,MATCH(DE!N85,[2]DATOS!$S$3:$S$6,0)),"")</f>
        <v/>
      </c>
      <c r="S85" s="51" t="str">
        <f>IFERROR(INDEX('[2]Evaluación de riesgos'!$P$9:$P$32,MATCH(DE!O85,'[2]Evaluación de riesgos'!$B$9:$B$32,0)),"")</f>
        <v/>
      </c>
      <c r="T85" s="52"/>
      <c r="U85" s="52"/>
      <c r="V85" s="80"/>
      <c r="W85" s="80"/>
      <c r="X85" s="80"/>
    </row>
    <row r="86" spans="1:24" ht="18" x14ac:dyDescent="0.2">
      <c r="A86" s="50"/>
      <c r="B86" s="50"/>
      <c r="C86" s="50"/>
      <c r="D86" s="50"/>
      <c r="E86" s="50"/>
      <c r="F86" s="50"/>
      <c r="G86" s="50"/>
      <c r="H86" s="50"/>
      <c r="I86" s="50"/>
      <c r="J86" s="50"/>
      <c r="K86" s="50" t="str">
        <f>IFERROR(VLOOKUP(I86,[2]DATOS!$L$2:$Q$6,MATCH(J86,[2]DATOS!$M$7:$Q$7,0)+1,0),"")</f>
        <v/>
      </c>
      <c r="L86" s="50"/>
      <c r="M86" s="50"/>
      <c r="N86" s="50" t="str">
        <f>IFERROR(VLOOKUP(L86,[2]DATOS!$L$2:$Q$6,MATCH(M86,[2]DATOS!$M$7:$Q$7,0)+1,0),"")</f>
        <v/>
      </c>
      <c r="O86" s="50"/>
      <c r="P86" s="50"/>
      <c r="Q86" s="50"/>
      <c r="R86" s="50" t="str">
        <f>IFERROR(INDEX([2]DATOS!$T$3:$T$6,MATCH(DE!N86,[2]DATOS!$S$3:$S$6,0)),"")</f>
        <v/>
      </c>
      <c r="S86" s="51" t="str">
        <f>IFERROR(INDEX('[2]Evaluación de riesgos'!$P$9:$P$32,MATCH(DE!O86,'[2]Evaluación de riesgos'!$B$9:$B$32,0)),"")</f>
        <v/>
      </c>
      <c r="T86" s="52"/>
      <c r="U86" s="52"/>
      <c r="V86" s="80"/>
      <c r="W86" s="80"/>
      <c r="X86" s="80"/>
    </row>
    <row r="87" spans="1:24" ht="18" x14ac:dyDescent="0.2">
      <c r="A87" s="50"/>
      <c r="B87" s="50"/>
      <c r="C87" s="50"/>
      <c r="D87" s="50"/>
      <c r="E87" s="50"/>
      <c r="F87" s="50"/>
      <c r="G87" s="50"/>
      <c r="H87" s="50"/>
      <c r="I87" s="50"/>
      <c r="J87" s="50"/>
      <c r="K87" s="50" t="str">
        <f>IFERROR(VLOOKUP(I87,[2]DATOS!$L$2:$Q$6,MATCH(J87,[2]DATOS!$M$7:$Q$7,0)+1,0),"")</f>
        <v/>
      </c>
      <c r="L87" s="50"/>
      <c r="M87" s="50"/>
      <c r="N87" s="50" t="str">
        <f>IFERROR(VLOOKUP(L87,[2]DATOS!$L$2:$Q$6,MATCH(M87,[2]DATOS!$M$7:$Q$7,0)+1,0),"")</f>
        <v/>
      </c>
      <c r="O87" s="50"/>
      <c r="P87" s="50"/>
      <c r="Q87" s="50"/>
      <c r="R87" s="50" t="str">
        <f>IFERROR(INDEX([2]DATOS!$T$3:$T$6,MATCH(DE!N87,[2]DATOS!$S$3:$S$6,0)),"")</f>
        <v/>
      </c>
      <c r="S87" s="51" t="str">
        <f>IFERROR(INDEX('[2]Evaluación de riesgos'!$P$9:$P$32,MATCH(DE!O87,'[2]Evaluación de riesgos'!$B$9:$B$32,0)),"")</f>
        <v/>
      </c>
      <c r="T87" s="52"/>
      <c r="U87" s="52"/>
      <c r="V87" s="80"/>
      <c r="W87" s="80"/>
      <c r="X87" s="80"/>
    </row>
    <row r="88" spans="1:24" ht="18" x14ac:dyDescent="0.2">
      <c r="A88" s="50"/>
      <c r="B88" s="50"/>
      <c r="C88" s="50"/>
      <c r="D88" s="50"/>
      <c r="E88" s="50"/>
      <c r="F88" s="50"/>
      <c r="G88" s="50"/>
      <c r="H88" s="50"/>
      <c r="I88" s="50"/>
      <c r="J88" s="50"/>
      <c r="K88" s="50" t="str">
        <f>IFERROR(VLOOKUP(I88,[2]DATOS!$L$2:$Q$6,MATCH(J88,[2]DATOS!$M$7:$Q$7,0)+1,0),"")</f>
        <v/>
      </c>
      <c r="L88" s="50"/>
      <c r="M88" s="50"/>
      <c r="N88" s="50" t="str">
        <f>IFERROR(VLOOKUP(L88,[2]DATOS!$L$2:$Q$6,MATCH(M88,[2]DATOS!$M$7:$Q$7,0)+1,0),"")</f>
        <v/>
      </c>
      <c r="O88" s="50"/>
      <c r="P88" s="50"/>
      <c r="Q88" s="50"/>
      <c r="R88" s="50" t="str">
        <f>IFERROR(INDEX([2]DATOS!$T$3:$T$6,MATCH(DE!N88,[2]DATOS!$S$3:$S$6,0)),"")</f>
        <v/>
      </c>
      <c r="S88" s="51" t="str">
        <f>IFERROR(INDEX('[2]Evaluación de riesgos'!$P$9:$P$32,MATCH(DE!O88,'[2]Evaluación de riesgos'!$B$9:$B$32,0)),"")</f>
        <v/>
      </c>
      <c r="T88" s="52"/>
      <c r="U88" s="52"/>
      <c r="V88" s="80"/>
      <c r="W88" s="80"/>
      <c r="X88" s="80"/>
    </row>
    <row r="89" spans="1:24" ht="18" x14ac:dyDescent="0.2">
      <c r="A89" s="50"/>
      <c r="B89" s="50"/>
      <c r="C89" s="50"/>
      <c r="D89" s="50"/>
      <c r="E89" s="50"/>
      <c r="F89" s="50"/>
      <c r="G89" s="50"/>
      <c r="H89" s="50"/>
      <c r="I89" s="50"/>
      <c r="J89" s="50"/>
      <c r="K89" s="50" t="str">
        <f>IFERROR(VLOOKUP(I89,[2]DATOS!$L$2:$Q$6,MATCH(J89,[2]DATOS!$M$7:$Q$7,0)+1,0),"")</f>
        <v/>
      </c>
      <c r="L89" s="50"/>
      <c r="M89" s="50"/>
      <c r="N89" s="50" t="str">
        <f>IFERROR(VLOOKUP(L89,[2]DATOS!$L$2:$Q$6,MATCH(M89,[2]DATOS!$M$7:$Q$7,0)+1,0),"")</f>
        <v/>
      </c>
      <c r="O89" s="50"/>
      <c r="P89" s="50"/>
      <c r="Q89" s="50"/>
      <c r="R89" s="50" t="str">
        <f>IFERROR(INDEX([2]DATOS!$T$3:$T$6,MATCH(DE!N89,[2]DATOS!$S$3:$S$6,0)),"")</f>
        <v/>
      </c>
      <c r="S89" s="51" t="str">
        <f>IFERROR(INDEX('[2]Evaluación de riesgos'!$P$9:$P$32,MATCH(DE!O89,'[2]Evaluación de riesgos'!$B$9:$B$32,0)),"")</f>
        <v/>
      </c>
      <c r="T89" s="52"/>
      <c r="U89" s="52"/>
      <c r="V89" s="80"/>
      <c r="W89" s="80"/>
      <c r="X89" s="80"/>
    </row>
    <row r="90" spans="1:24" ht="18" x14ac:dyDescent="0.2">
      <c r="A90" s="50"/>
      <c r="B90" s="50"/>
      <c r="C90" s="50"/>
      <c r="D90" s="50"/>
      <c r="E90" s="50"/>
      <c r="F90" s="50"/>
      <c r="G90" s="50"/>
      <c r="H90" s="50"/>
      <c r="I90" s="50"/>
      <c r="J90" s="50"/>
      <c r="K90" s="50" t="str">
        <f>IFERROR(VLOOKUP(I90,[2]DATOS!$L$2:$Q$6,MATCH(J90,[2]DATOS!$M$7:$Q$7,0)+1,0),"")</f>
        <v/>
      </c>
      <c r="L90" s="50"/>
      <c r="M90" s="50"/>
      <c r="N90" s="50" t="str">
        <f>IFERROR(VLOOKUP(L90,[2]DATOS!$L$2:$Q$6,MATCH(M90,[2]DATOS!$M$7:$Q$7,0)+1,0),"")</f>
        <v/>
      </c>
      <c r="O90" s="50"/>
      <c r="P90" s="50"/>
      <c r="Q90" s="50"/>
      <c r="R90" s="50" t="str">
        <f>IFERROR(INDEX([2]DATOS!$T$3:$T$6,MATCH(DE!N90,[2]DATOS!$S$3:$S$6,0)),"")</f>
        <v/>
      </c>
      <c r="S90" s="51" t="str">
        <f>IFERROR(INDEX('[2]Evaluación de riesgos'!$P$9:$P$32,MATCH(DE!O90,'[2]Evaluación de riesgos'!$B$9:$B$32,0)),"")</f>
        <v/>
      </c>
      <c r="T90" s="52"/>
      <c r="U90" s="52"/>
      <c r="V90" s="80"/>
      <c r="W90" s="80"/>
      <c r="X90" s="80"/>
    </row>
    <row r="91" spans="1:24" ht="18" x14ac:dyDescent="0.2">
      <c r="A91" s="50"/>
      <c r="B91" s="50"/>
      <c r="C91" s="50"/>
      <c r="D91" s="50"/>
      <c r="E91" s="50"/>
      <c r="F91" s="50"/>
      <c r="G91" s="50"/>
      <c r="H91" s="50"/>
      <c r="I91" s="50"/>
      <c r="J91" s="50"/>
      <c r="K91" s="50" t="str">
        <f>IFERROR(VLOOKUP(I91,[2]DATOS!$L$2:$Q$6,MATCH(J91,[2]DATOS!$M$7:$Q$7,0)+1,0),"")</f>
        <v/>
      </c>
      <c r="L91" s="50"/>
      <c r="M91" s="50"/>
      <c r="N91" s="50" t="str">
        <f>IFERROR(VLOOKUP(L91,[2]DATOS!$L$2:$Q$6,MATCH(M91,[2]DATOS!$M$7:$Q$7,0)+1,0),"")</f>
        <v/>
      </c>
      <c r="O91" s="50"/>
      <c r="P91" s="50"/>
      <c r="Q91" s="50"/>
      <c r="R91" s="50" t="str">
        <f>IFERROR(INDEX([2]DATOS!$T$3:$T$6,MATCH(DE!N91,[2]DATOS!$S$3:$S$6,0)),"")</f>
        <v/>
      </c>
      <c r="S91" s="51" t="str">
        <f>IFERROR(INDEX('[2]Evaluación de riesgos'!$P$9:$P$32,MATCH(DE!O91,'[2]Evaluación de riesgos'!$B$9:$B$32,0)),"")</f>
        <v/>
      </c>
      <c r="T91" s="52"/>
      <c r="U91" s="52"/>
      <c r="V91" s="80"/>
      <c r="W91" s="80"/>
      <c r="X91" s="80"/>
    </row>
    <row r="92" spans="1:24" ht="18" x14ac:dyDescent="0.2">
      <c r="A92" s="50"/>
      <c r="B92" s="50"/>
      <c r="C92" s="50"/>
      <c r="D92" s="50"/>
      <c r="E92" s="50"/>
      <c r="F92" s="50"/>
      <c r="G92" s="50"/>
      <c r="H92" s="50"/>
      <c r="I92" s="50"/>
      <c r="J92" s="50"/>
      <c r="K92" s="50" t="str">
        <f>IFERROR(VLOOKUP(I92,[2]DATOS!$L$2:$Q$6,MATCH(J92,[2]DATOS!$M$7:$Q$7,0)+1,0),"")</f>
        <v/>
      </c>
      <c r="L92" s="50"/>
      <c r="M92" s="50"/>
      <c r="N92" s="50" t="str">
        <f>IFERROR(VLOOKUP(L92,[2]DATOS!$L$2:$Q$6,MATCH(M92,[2]DATOS!$M$7:$Q$7,0)+1,0),"")</f>
        <v/>
      </c>
      <c r="O92" s="50"/>
      <c r="P92" s="50"/>
      <c r="Q92" s="50"/>
      <c r="R92" s="50" t="str">
        <f>IFERROR(INDEX([2]DATOS!$T$3:$T$6,MATCH(DE!N92,[2]DATOS!$S$3:$S$6,0)),"")</f>
        <v/>
      </c>
      <c r="S92" s="51" t="str">
        <f>IFERROR(INDEX('[2]Evaluación de riesgos'!$P$9:$P$32,MATCH(DE!O92,'[2]Evaluación de riesgos'!$B$9:$B$32,0)),"")</f>
        <v/>
      </c>
      <c r="T92" s="52"/>
      <c r="U92" s="52"/>
      <c r="V92" s="80"/>
      <c r="W92" s="80"/>
      <c r="X92" s="80"/>
    </row>
    <row r="93" spans="1:24" ht="18" x14ac:dyDescent="0.2">
      <c r="A93" s="50"/>
      <c r="B93" s="50"/>
      <c r="C93" s="50"/>
      <c r="D93" s="50"/>
      <c r="E93" s="50"/>
      <c r="F93" s="50"/>
      <c r="G93" s="50"/>
      <c r="H93" s="50"/>
      <c r="I93" s="50"/>
      <c r="J93" s="50"/>
      <c r="K93" s="50" t="str">
        <f>IFERROR(VLOOKUP(I93,[2]DATOS!$L$2:$Q$6,MATCH(J93,[2]DATOS!$M$7:$Q$7,0)+1,0),"")</f>
        <v/>
      </c>
      <c r="L93" s="50"/>
      <c r="M93" s="50"/>
      <c r="N93" s="50" t="str">
        <f>IFERROR(VLOOKUP(L93,[2]DATOS!$L$2:$Q$6,MATCH(M93,[2]DATOS!$M$7:$Q$7,0)+1,0),"")</f>
        <v/>
      </c>
      <c r="O93" s="50"/>
      <c r="P93" s="50"/>
      <c r="Q93" s="50"/>
      <c r="R93" s="50" t="str">
        <f>IFERROR(INDEX([2]DATOS!$T$3:$T$6,MATCH(DE!N93,[2]DATOS!$S$3:$S$6,0)),"")</f>
        <v/>
      </c>
      <c r="S93" s="51" t="str">
        <f>IFERROR(INDEX('[2]Evaluación de riesgos'!$P$9:$P$32,MATCH(DE!O93,'[2]Evaluación de riesgos'!$B$9:$B$32,0)),"")</f>
        <v/>
      </c>
      <c r="T93" s="52"/>
      <c r="U93" s="52"/>
      <c r="V93" s="80"/>
      <c r="W93" s="80"/>
      <c r="X93" s="80"/>
    </row>
    <row r="94" spans="1:24" ht="18" x14ac:dyDescent="0.2">
      <c r="A94" s="50"/>
      <c r="B94" s="50"/>
      <c r="C94" s="50"/>
      <c r="D94" s="50"/>
      <c r="E94" s="50"/>
      <c r="F94" s="50"/>
      <c r="G94" s="50"/>
      <c r="H94" s="50"/>
      <c r="I94" s="50"/>
      <c r="J94" s="50"/>
      <c r="K94" s="50" t="str">
        <f>IFERROR(VLOOKUP(I94,[2]DATOS!$L$2:$Q$6,MATCH(J94,[2]DATOS!$M$7:$Q$7,0)+1,0),"")</f>
        <v/>
      </c>
      <c r="L94" s="50"/>
      <c r="M94" s="50"/>
      <c r="N94" s="50" t="str">
        <f>IFERROR(VLOOKUP(L94,[2]DATOS!$L$2:$Q$6,MATCH(M94,[2]DATOS!$M$7:$Q$7,0)+1,0),"")</f>
        <v/>
      </c>
      <c r="O94" s="50"/>
      <c r="P94" s="50"/>
      <c r="Q94" s="50"/>
      <c r="R94" s="50" t="str">
        <f>IFERROR(INDEX([2]DATOS!$T$3:$T$6,MATCH(DE!N94,[2]DATOS!$S$3:$S$6,0)),"")</f>
        <v/>
      </c>
      <c r="S94" s="51" t="str">
        <f>IFERROR(INDEX('[2]Evaluación de riesgos'!$P$9:$P$32,MATCH(DE!O94,'[2]Evaluación de riesgos'!$B$9:$B$32,0)),"")</f>
        <v/>
      </c>
      <c r="T94" s="52"/>
      <c r="U94" s="52"/>
      <c r="V94" s="80"/>
      <c r="W94" s="80"/>
      <c r="X94" s="80"/>
    </row>
    <row r="95" spans="1:24" ht="18" x14ac:dyDescent="0.2">
      <c r="A95" s="50"/>
      <c r="B95" s="50"/>
      <c r="C95" s="50"/>
      <c r="D95" s="50"/>
      <c r="E95" s="50"/>
      <c r="F95" s="50"/>
      <c r="G95" s="50"/>
      <c r="H95" s="50"/>
      <c r="I95" s="50"/>
      <c r="J95" s="50"/>
      <c r="K95" s="50" t="str">
        <f>IFERROR(VLOOKUP(I95,[2]DATOS!$L$2:$Q$6,MATCH(J95,[2]DATOS!$M$7:$Q$7,0)+1,0),"")</f>
        <v/>
      </c>
      <c r="L95" s="50"/>
      <c r="M95" s="50"/>
      <c r="N95" s="50" t="str">
        <f>IFERROR(VLOOKUP(L95,[2]DATOS!$L$2:$Q$6,MATCH(M95,[2]DATOS!$M$7:$Q$7,0)+1,0),"")</f>
        <v/>
      </c>
      <c r="O95" s="50"/>
      <c r="P95" s="50"/>
      <c r="Q95" s="50"/>
      <c r="R95" s="50" t="str">
        <f>IFERROR(INDEX([2]DATOS!$T$3:$T$6,MATCH(DE!N95,[2]DATOS!$S$3:$S$6,0)),"")</f>
        <v/>
      </c>
      <c r="S95" s="51" t="str">
        <f>IFERROR(INDEX('[2]Evaluación de riesgos'!$P$9:$P$32,MATCH(DE!O95,'[2]Evaluación de riesgos'!$B$9:$B$32,0)),"")</f>
        <v/>
      </c>
      <c r="T95" s="52"/>
      <c r="U95" s="52"/>
      <c r="V95" s="80"/>
      <c r="W95" s="80"/>
      <c r="X95" s="80"/>
    </row>
    <row r="96" spans="1:24" ht="18" x14ac:dyDescent="0.2">
      <c r="A96" s="50"/>
      <c r="B96" s="50"/>
      <c r="C96" s="50"/>
      <c r="D96" s="50"/>
      <c r="E96" s="50"/>
      <c r="F96" s="50"/>
      <c r="G96" s="50"/>
      <c r="H96" s="50"/>
      <c r="I96" s="50"/>
      <c r="J96" s="50"/>
      <c r="K96" s="50" t="str">
        <f>IFERROR(VLOOKUP(I96,[2]DATOS!$L$2:$Q$6,MATCH(J96,[2]DATOS!$M$7:$Q$7,0)+1,0),"")</f>
        <v/>
      </c>
      <c r="L96" s="50"/>
      <c r="M96" s="50"/>
      <c r="N96" s="50" t="str">
        <f>IFERROR(VLOOKUP(L96,[2]DATOS!$L$2:$Q$6,MATCH(M96,[2]DATOS!$M$7:$Q$7,0)+1,0),"")</f>
        <v/>
      </c>
      <c r="O96" s="50"/>
      <c r="P96" s="50"/>
      <c r="Q96" s="50"/>
      <c r="R96" s="50" t="str">
        <f>IFERROR(INDEX([2]DATOS!$T$3:$T$6,MATCH(DE!N96,[2]DATOS!$S$3:$S$6,0)),"")</f>
        <v/>
      </c>
      <c r="S96" s="51" t="str">
        <f>IFERROR(INDEX('[2]Evaluación de riesgos'!$P$9:$P$32,MATCH(DE!O96,'[2]Evaluación de riesgos'!$B$9:$B$32,0)),"")</f>
        <v/>
      </c>
      <c r="T96" s="52"/>
      <c r="U96" s="52"/>
      <c r="V96" s="80"/>
      <c r="W96" s="80"/>
      <c r="X96" s="80"/>
    </row>
    <row r="97" spans="1:24" ht="18" x14ac:dyDescent="0.2">
      <c r="A97" s="50"/>
      <c r="B97" s="50"/>
      <c r="C97" s="50"/>
      <c r="D97" s="50"/>
      <c r="E97" s="50"/>
      <c r="F97" s="50"/>
      <c r="G97" s="50"/>
      <c r="H97" s="50"/>
      <c r="I97" s="50"/>
      <c r="J97" s="50"/>
      <c r="K97" s="50" t="str">
        <f>IFERROR(VLOOKUP(I97,[2]DATOS!$L$2:$Q$6,MATCH(J97,[2]DATOS!$M$7:$Q$7,0)+1,0),"")</f>
        <v/>
      </c>
      <c r="L97" s="50"/>
      <c r="M97" s="50"/>
      <c r="N97" s="50" t="str">
        <f>IFERROR(VLOOKUP(L97,[2]DATOS!$L$2:$Q$6,MATCH(M97,[2]DATOS!$M$7:$Q$7,0)+1,0),"")</f>
        <v/>
      </c>
      <c r="O97" s="50"/>
      <c r="P97" s="50"/>
      <c r="Q97" s="50"/>
      <c r="R97" s="50" t="str">
        <f>IFERROR(INDEX([2]DATOS!$T$3:$T$6,MATCH(DE!N97,[2]DATOS!$S$3:$S$6,0)),"")</f>
        <v/>
      </c>
      <c r="S97" s="51" t="str">
        <f>IFERROR(INDEX('[2]Evaluación de riesgos'!$P$9:$P$32,MATCH(DE!O97,'[2]Evaluación de riesgos'!$B$9:$B$32,0)),"")</f>
        <v/>
      </c>
      <c r="T97" s="52"/>
      <c r="U97" s="52"/>
      <c r="V97" s="80"/>
      <c r="W97" s="80"/>
      <c r="X97" s="80"/>
    </row>
    <row r="98" spans="1:24" ht="18" x14ac:dyDescent="0.2">
      <c r="A98" s="50"/>
      <c r="B98" s="50"/>
      <c r="C98" s="50"/>
      <c r="D98" s="50"/>
      <c r="E98" s="50"/>
      <c r="F98" s="50"/>
      <c r="G98" s="50"/>
      <c r="H98" s="50"/>
      <c r="I98" s="50"/>
      <c r="J98" s="50"/>
      <c r="K98" s="50" t="str">
        <f>IFERROR(VLOOKUP(I98,[2]DATOS!$L$2:$Q$6,MATCH(J98,[2]DATOS!$M$7:$Q$7,0)+1,0),"")</f>
        <v/>
      </c>
      <c r="L98" s="50"/>
      <c r="M98" s="50"/>
      <c r="N98" s="50" t="str">
        <f>IFERROR(VLOOKUP(L98,[2]DATOS!$L$2:$Q$6,MATCH(M98,[2]DATOS!$M$7:$Q$7,0)+1,0),"")</f>
        <v/>
      </c>
      <c r="O98" s="50"/>
      <c r="P98" s="50"/>
      <c r="Q98" s="50"/>
      <c r="R98" s="50" t="str">
        <f>IFERROR(INDEX([2]DATOS!$T$3:$T$6,MATCH(DE!N98,[2]DATOS!$S$3:$S$6,0)),"")</f>
        <v/>
      </c>
      <c r="S98" s="51" t="str">
        <f>IFERROR(INDEX('[2]Evaluación de riesgos'!$P$9:$P$32,MATCH(DE!O98,'[2]Evaluación de riesgos'!$B$9:$B$32,0)),"")</f>
        <v/>
      </c>
      <c r="T98" s="52"/>
      <c r="U98" s="52"/>
      <c r="V98" s="80"/>
      <c r="W98" s="80"/>
      <c r="X98" s="80"/>
    </row>
    <row r="99" spans="1:24" ht="18" x14ac:dyDescent="0.2">
      <c r="A99" s="50"/>
      <c r="B99" s="50"/>
      <c r="C99" s="50"/>
      <c r="D99" s="50"/>
      <c r="E99" s="50"/>
      <c r="F99" s="50"/>
      <c r="G99" s="50"/>
      <c r="H99" s="50"/>
      <c r="I99" s="50"/>
      <c r="J99" s="50"/>
      <c r="K99" s="50" t="str">
        <f>IFERROR(VLOOKUP(I99,[2]DATOS!$L$2:$Q$6,MATCH(J99,[2]DATOS!$M$7:$Q$7,0)+1,0),"")</f>
        <v/>
      </c>
      <c r="L99" s="50"/>
      <c r="M99" s="50"/>
      <c r="N99" s="50" t="str">
        <f>IFERROR(VLOOKUP(L99,[2]DATOS!$L$2:$Q$6,MATCH(M99,[2]DATOS!$M$7:$Q$7,0)+1,0),"")</f>
        <v/>
      </c>
      <c r="O99" s="50"/>
      <c r="P99" s="50"/>
      <c r="Q99" s="50"/>
      <c r="R99" s="50" t="str">
        <f>IFERROR(INDEX([2]DATOS!$T$3:$T$6,MATCH(DE!N99,[2]DATOS!$S$3:$S$6,0)),"")</f>
        <v/>
      </c>
      <c r="S99" s="51" t="str">
        <f>IFERROR(INDEX('[2]Evaluación de riesgos'!$P$9:$P$32,MATCH(DE!O99,'[2]Evaluación de riesgos'!$B$9:$B$32,0)),"")</f>
        <v/>
      </c>
      <c r="T99" s="52"/>
      <c r="U99" s="52"/>
      <c r="V99" s="80"/>
      <c r="W99" s="80"/>
      <c r="X99" s="80"/>
    </row>
    <row r="100" spans="1:24" ht="18" x14ac:dyDescent="0.2">
      <c r="A100" s="50"/>
      <c r="B100" s="50"/>
      <c r="C100" s="50"/>
      <c r="D100" s="50"/>
      <c r="E100" s="50"/>
      <c r="F100" s="50"/>
      <c r="G100" s="50"/>
      <c r="H100" s="50"/>
      <c r="I100" s="50"/>
      <c r="J100" s="50"/>
      <c r="K100" s="50" t="str">
        <f>IFERROR(VLOOKUP(I100,[2]DATOS!$L$2:$Q$6,MATCH(J100,[2]DATOS!$M$7:$Q$7,0)+1,0),"")</f>
        <v/>
      </c>
      <c r="L100" s="50"/>
      <c r="M100" s="50"/>
      <c r="N100" s="50" t="str">
        <f>IFERROR(VLOOKUP(L100,[2]DATOS!$L$2:$Q$6,MATCH(M100,[2]DATOS!$M$7:$Q$7,0)+1,0),"")</f>
        <v/>
      </c>
      <c r="O100" s="50"/>
      <c r="P100" s="50"/>
      <c r="Q100" s="50"/>
      <c r="R100" s="50" t="str">
        <f>IFERROR(INDEX([2]DATOS!$T$3:$T$6,MATCH(DE!N100,[2]DATOS!$S$3:$S$6,0)),"")</f>
        <v/>
      </c>
      <c r="S100" s="51" t="str">
        <f>IFERROR(INDEX('[2]Evaluación de riesgos'!$P$9:$P$32,MATCH(DE!O100,'[2]Evaluación de riesgos'!$B$9:$B$32,0)),"")</f>
        <v/>
      </c>
      <c r="T100" s="52"/>
      <c r="U100" s="52"/>
      <c r="V100" s="80"/>
      <c r="W100" s="80"/>
      <c r="X100" s="80"/>
    </row>
    <row r="101" spans="1:24" ht="18" x14ac:dyDescent="0.2">
      <c r="A101" s="50"/>
      <c r="B101" s="50"/>
      <c r="C101" s="50"/>
      <c r="D101" s="50"/>
      <c r="E101" s="50"/>
      <c r="F101" s="50"/>
      <c r="G101" s="50"/>
      <c r="H101" s="50"/>
      <c r="I101" s="50"/>
      <c r="J101" s="50"/>
      <c r="K101" s="50" t="str">
        <f>IFERROR(VLOOKUP(I101,[2]DATOS!$L$2:$Q$6,MATCH(J101,[2]DATOS!$M$7:$Q$7,0)+1,0),"")</f>
        <v/>
      </c>
      <c r="L101" s="50"/>
      <c r="M101" s="50"/>
      <c r="N101" s="50" t="str">
        <f>IFERROR(VLOOKUP(L101,[2]DATOS!$L$2:$Q$6,MATCH(M101,[2]DATOS!$M$7:$Q$7,0)+1,0),"")</f>
        <v/>
      </c>
      <c r="O101" s="50"/>
      <c r="P101" s="50"/>
      <c r="Q101" s="50"/>
      <c r="R101" s="50" t="str">
        <f>IFERROR(INDEX([2]DATOS!$T$3:$T$6,MATCH(DE!N101,[2]DATOS!$S$3:$S$6,0)),"")</f>
        <v/>
      </c>
      <c r="S101" s="51" t="str">
        <f>IFERROR(INDEX('[2]Evaluación de riesgos'!$P$9:$P$32,MATCH(DE!O101,'[2]Evaluación de riesgos'!$B$9:$B$32,0)),"")</f>
        <v/>
      </c>
      <c r="T101" s="52"/>
      <c r="U101" s="52"/>
      <c r="V101" s="80"/>
      <c r="W101" s="80"/>
      <c r="X101" s="80"/>
    </row>
    <row r="102" spans="1:24" ht="18" x14ac:dyDescent="0.2">
      <c r="A102" s="50"/>
      <c r="B102" s="50"/>
      <c r="C102" s="50"/>
      <c r="D102" s="50"/>
      <c r="E102" s="50"/>
      <c r="F102" s="50"/>
      <c r="G102" s="50"/>
      <c r="H102" s="50"/>
      <c r="I102" s="50"/>
      <c r="J102" s="50"/>
      <c r="K102" s="50" t="str">
        <f>IFERROR(VLOOKUP(I102,[2]DATOS!$L$2:$Q$6,MATCH(J102,[2]DATOS!$M$7:$Q$7,0)+1,0),"")</f>
        <v/>
      </c>
      <c r="L102" s="50"/>
      <c r="M102" s="50"/>
      <c r="N102" s="50" t="str">
        <f>IFERROR(VLOOKUP(L102,[2]DATOS!$L$2:$Q$6,MATCH(M102,[2]DATOS!$M$7:$Q$7,0)+1,0),"")</f>
        <v/>
      </c>
      <c r="O102" s="50"/>
      <c r="P102" s="50"/>
      <c r="Q102" s="50"/>
      <c r="R102" s="50" t="str">
        <f>IFERROR(INDEX([2]DATOS!$T$3:$T$6,MATCH(DE!N102,[2]DATOS!$S$3:$S$6,0)),"")</f>
        <v/>
      </c>
      <c r="S102" s="51" t="str">
        <f>IFERROR(INDEX('[2]Evaluación de riesgos'!$P$9:$P$32,MATCH(DE!O102,'[2]Evaluación de riesgos'!$B$9:$B$32,0)),"")</f>
        <v/>
      </c>
      <c r="T102" s="52"/>
      <c r="U102" s="52"/>
      <c r="V102" s="80"/>
      <c r="W102" s="80"/>
      <c r="X102" s="80"/>
    </row>
    <row r="103" spans="1:24" ht="18" x14ac:dyDescent="0.2">
      <c r="A103" s="50"/>
      <c r="B103" s="50"/>
      <c r="C103" s="50"/>
      <c r="D103" s="50"/>
      <c r="E103" s="50"/>
      <c r="F103" s="50"/>
      <c r="G103" s="50"/>
      <c r="H103" s="50"/>
      <c r="I103" s="50"/>
      <c r="J103" s="50"/>
      <c r="K103" s="50" t="str">
        <f>IFERROR(VLOOKUP(I103,[2]DATOS!$L$2:$Q$6,MATCH(J103,[2]DATOS!$M$7:$Q$7,0)+1,0),"")</f>
        <v/>
      </c>
      <c r="L103" s="50"/>
      <c r="M103" s="50"/>
      <c r="N103" s="50" t="str">
        <f>IFERROR(VLOOKUP(L103,[2]DATOS!$L$2:$Q$6,MATCH(M103,[2]DATOS!$M$7:$Q$7,0)+1,0),"")</f>
        <v/>
      </c>
      <c r="O103" s="50"/>
      <c r="P103" s="50"/>
      <c r="Q103" s="50"/>
      <c r="R103" s="50" t="str">
        <f>IFERROR(INDEX([2]DATOS!$T$3:$T$6,MATCH(DE!N103,[2]DATOS!$S$3:$S$6,0)),"")</f>
        <v/>
      </c>
      <c r="S103" s="51" t="str">
        <f>IFERROR(INDEX('[2]Evaluación de riesgos'!$P$9:$P$32,MATCH(DE!O103,'[2]Evaluación de riesgos'!$B$9:$B$32,0)),"")</f>
        <v/>
      </c>
      <c r="T103" s="52"/>
      <c r="U103" s="52"/>
      <c r="V103" s="80"/>
      <c r="W103" s="80"/>
      <c r="X103" s="80"/>
    </row>
    <row r="104" spans="1:24" ht="18" x14ac:dyDescent="0.2">
      <c r="A104" s="50"/>
      <c r="B104" s="50"/>
      <c r="C104" s="50"/>
      <c r="D104" s="50"/>
      <c r="E104" s="50"/>
      <c r="F104" s="50"/>
      <c r="G104" s="50"/>
      <c r="H104" s="50"/>
      <c r="I104" s="50"/>
      <c r="J104" s="50"/>
      <c r="K104" s="50" t="str">
        <f>IFERROR(VLOOKUP(I104,[2]DATOS!$L$2:$Q$6,MATCH(J104,[2]DATOS!$M$7:$Q$7,0)+1,0),"")</f>
        <v/>
      </c>
      <c r="L104" s="50"/>
      <c r="M104" s="50"/>
      <c r="N104" s="50" t="str">
        <f>IFERROR(VLOOKUP(L104,[2]DATOS!$L$2:$Q$6,MATCH(M104,[2]DATOS!$M$7:$Q$7,0)+1,0),"")</f>
        <v/>
      </c>
      <c r="O104" s="50"/>
      <c r="P104" s="50"/>
      <c r="Q104" s="50"/>
      <c r="R104" s="50" t="str">
        <f>IFERROR(INDEX([2]DATOS!$T$3:$T$6,MATCH(DE!N104,[2]DATOS!$S$3:$S$6,0)),"")</f>
        <v/>
      </c>
      <c r="S104" s="51" t="str">
        <f>IFERROR(INDEX('[2]Evaluación de riesgos'!$P$9:$P$32,MATCH(DE!O104,'[2]Evaluación de riesgos'!$B$9:$B$32,0)),"")</f>
        <v/>
      </c>
      <c r="T104" s="52"/>
      <c r="U104" s="52"/>
      <c r="V104" s="80"/>
      <c r="W104" s="80"/>
      <c r="X104" s="80"/>
    </row>
    <row r="105" spans="1:24" ht="18" x14ac:dyDescent="0.2">
      <c r="A105" s="50"/>
      <c r="B105" s="50"/>
      <c r="C105" s="50"/>
      <c r="D105" s="50"/>
      <c r="E105" s="50"/>
      <c r="F105" s="50"/>
      <c r="G105" s="50"/>
      <c r="H105" s="50"/>
      <c r="I105" s="50"/>
      <c r="J105" s="50"/>
      <c r="K105" s="50" t="str">
        <f>IFERROR(VLOOKUP(I105,[2]DATOS!$L$2:$Q$6,MATCH(J105,[2]DATOS!$M$7:$Q$7,0)+1,0),"")</f>
        <v/>
      </c>
      <c r="L105" s="50"/>
      <c r="M105" s="50"/>
      <c r="N105" s="50" t="str">
        <f>IFERROR(VLOOKUP(L105,[2]DATOS!$L$2:$Q$6,MATCH(M105,[2]DATOS!$M$7:$Q$7,0)+1,0),"")</f>
        <v/>
      </c>
      <c r="O105" s="50"/>
      <c r="P105" s="50"/>
      <c r="Q105" s="50"/>
      <c r="R105" s="50" t="str">
        <f>IFERROR(INDEX([2]DATOS!$T$3:$T$6,MATCH(DE!N105,[2]DATOS!$S$3:$S$6,0)),"")</f>
        <v/>
      </c>
      <c r="S105" s="51" t="str">
        <f>IFERROR(INDEX('[2]Evaluación de riesgos'!$P$9:$P$32,MATCH(DE!O105,'[2]Evaluación de riesgos'!$B$9:$B$32,0)),"")</f>
        <v/>
      </c>
      <c r="T105" s="52"/>
      <c r="U105" s="52"/>
      <c r="V105" s="80"/>
      <c r="W105" s="80"/>
      <c r="X105" s="80"/>
    </row>
    <row r="106" spans="1:24" ht="18" x14ac:dyDescent="0.2">
      <c r="A106" s="50"/>
      <c r="B106" s="50"/>
      <c r="C106" s="50"/>
      <c r="D106" s="50"/>
      <c r="E106" s="50"/>
      <c r="F106" s="50"/>
      <c r="G106" s="50"/>
      <c r="H106" s="50"/>
      <c r="I106" s="50"/>
      <c r="J106" s="50"/>
      <c r="K106" s="50" t="str">
        <f>IFERROR(VLOOKUP(I106,[2]DATOS!$L$2:$Q$6,MATCH(J106,[2]DATOS!$M$7:$Q$7,0)+1,0),"")</f>
        <v/>
      </c>
      <c r="L106" s="50"/>
      <c r="M106" s="50"/>
      <c r="N106" s="50" t="str">
        <f>IFERROR(VLOOKUP(L106,[2]DATOS!$L$2:$Q$6,MATCH(M106,[2]DATOS!$M$7:$Q$7,0)+1,0),"")</f>
        <v/>
      </c>
      <c r="O106" s="50"/>
      <c r="P106" s="50"/>
      <c r="Q106" s="50"/>
      <c r="R106" s="50" t="str">
        <f>IFERROR(INDEX([2]DATOS!$T$3:$T$6,MATCH(DE!N106,[2]DATOS!$S$3:$S$6,0)),"")</f>
        <v/>
      </c>
      <c r="S106" s="51" t="str">
        <f>IFERROR(INDEX('[2]Evaluación de riesgos'!$P$9:$P$32,MATCH(DE!O106,'[2]Evaluación de riesgos'!$B$9:$B$32,0)),"")</f>
        <v/>
      </c>
      <c r="T106" s="52"/>
      <c r="U106" s="52"/>
      <c r="V106" s="80"/>
      <c r="W106" s="80"/>
      <c r="X106" s="80"/>
    </row>
    <row r="107" spans="1:24" ht="18" x14ac:dyDescent="0.2">
      <c r="A107" s="50"/>
      <c r="B107" s="50"/>
      <c r="C107" s="50"/>
      <c r="D107" s="50"/>
      <c r="E107" s="50"/>
      <c r="F107" s="50"/>
      <c r="G107" s="50"/>
      <c r="H107" s="50"/>
      <c r="I107" s="50"/>
      <c r="J107" s="50"/>
      <c r="K107" s="50" t="str">
        <f>IFERROR(VLOOKUP(I107,[2]DATOS!$L$2:$Q$6,MATCH(J107,[2]DATOS!$M$7:$Q$7,0)+1,0),"")</f>
        <v/>
      </c>
      <c r="L107" s="50"/>
      <c r="M107" s="50"/>
      <c r="N107" s="50" t="str">
        <f>IFERROR(VLOOKUP(L107,[2]DATOS!$L$2:$Q$6,MATCH(M107,[2]DATOS!$M$7:$Q$7,0)+1,0),"")</f>
        <v/>
      </c>
      <c r="O107" s="50"/>
      <c r="P107" s="50"/>
      <c r="Q107" s="50"/>
      <c r="R107" s="50" t="str">
        <f>IFERROR(INDEX([2]DATOS!$T$3:$T$6,MATCH(DE!N107,[2]DATOS!$S$3:$S$6,0)),"")</f>
        <v/>
      </c>
      <c r="S107" s="51" t="str">
        <f>IFERROR(INDEX('[2]Evaluación de riesgos'!$P$9:$P$32,MATCH(DE!O107,'[2]Evaluación de riesgos'!$B$9:$B$32,0)),"")</f>
        <v/>
      </c>
      <c r="T107" s="52"/>
      <c r="U107" s="52"/>
      <c r="V107" s="80"/>
      <c r="W107" s="80"/>
      <c r="X107" s="80"/>
    </row>
    <row r="108" spans="1:24" ht="18" x14ac:dyDescent="0.2">
      <c r="A108" s="50"/>
      <c r="B108" s="50"/>
      <c r="C108" s="50"/>
      <c r="D108" s="50"/>
      <c r="E108" s="50"/>
      <c r="F108" s="50"/>
      <c r="G108" s="50"/>
      <c r="H108" s="50"/>
      <c r="I108" s="50"/>
      <c r="J108" s="50"/>
      <c r="K108" s="50" t="str">
        <f>IFERROR(VLOOKUP(I108,[2]DATOS!$L$2:$Q$6,MATCH(J108,[2]DATOS!$M$7:$Q$7,0)+1,0),"")</f>
        <v/>
      </c>
      <c r="L108" s="50"/>
      <c r="M108" s="50"/>
      <c r="N108" s="50" t="str">
        <f>IFERROR(VLOOKUP(L108,[2]DATOS!$L$2:$Q$6,MATCH(M108,[2]DATOS!$M$7:$Q$7,0)+1,0),"")</f>
        <v/>
      </c>
      <c r="O108" s="50"/>
      <c r="P108" s="50"/>
      <c r="Q108" s="50"/>
      <c r="R108" s="50" t="str">
        <f>IFERROR(INDEX([2]DATOS!$T$3:$T$6,MATCH(DE!N108,[2]DATOS!$S$3:$S$6,0)),"")</f>
        <v/>
      </c>
      <c r="S108" s="51" t="str">
        <f>IFERROR(INDEX('[2]Evaluación de riesgos'!$P$9:$P$32,MATCH(DE!O108,'[2]Evaluación de riesgos'!$B$9:$B$32,0)),"")</f>
        <v/>
      </c>
      <c r="T108" s="52"/>
      <c r="U108" s="52"/>
      <c r="V108" s="80"/>
      <c r="W108" s="80"/>
      <c r="X108" s="80"/>
    </row>
    <row r="109" spans="1:24" ht="18" x14ac:dyDescent="0.2">
      <c r="A109" s="50"/>
      <c r="B109" s="50"/>
      <c r="C109" s="50"/>
      <c r="D109" s="50"/>
      <c r="E109" s="50"/>
      <c r="F109" s="50"/>
      <c r="G109" s="50"/>
      <c r="H109" s="50"/>
      <c r="I109" s="50"/>
      <c r="J109" s="50"/>
      <c r="K109" s="50" t="str">
        <f>IFERROR(VLOOKUP(I109,[2]DATOS!$L$2:$Q$6,MATCH(J109,[2]DATOS!$M$7:$Q$7,0)+1,0),"")</f>
        <v/>
      </c>
      <c r="L109" s="50"/>
      <c r="M109" s="50"/>
      <c r="N109" s="50" t="str">
        <f>IFERROR(VLOOKUP(L109,[2]DATOS!$L$2:$Q$6,MATCH(M109,[2]DATOS!$M$7:$Q$7,0)+1,0),"")</f>
        <v/>
      </c>
      <c r="O109" s="50"/>
      <c r="P109" s="50"/>
      <c r="Q109" s="50"/>
      <c r="R109" s="50" t="str">
        <f>IFERROR(INDEX([2]DATOS!$T$3:$T$6,MATCH(DE!N109,[2]DATOS!$S$3:$S$6,0)),"")</f>
        <v/>
      </c>
      <c r="S109" s="51" t="str">
        <f>IFERROR(INDEX('[2]Evaluación de riesgos'!$P$9:$P$32,MATCH(DE!O109,'[2]Evaluación de riesgos'!$B$9:$B$32,0)),"")</f>
        <v/>
      </c>
      <c r="T109" s="52"/>
      <c r="U109" s="52"/>
      <c r="V109" s="80"/>
      <c r="W109" s="80"/>
      <c r="X109" s="80"/>
    </row>
    <row r="110" spans="1:24" ht="18" x14ac:dyDescent="0.2">
      <c r="A110" s="50"/>
      <c r="B110" s="50"/>
      <c r="C110" s="50"/>
      <c r="D110" s="50"/>
      <c r="E110" s="50"/>
      <c r="F110" s="50"/>
      <c r="G110" s="50"/>
      <c r="H110" s="50"/>
      <c r="I110" s="50"/>
      <c r="J110" s="50"/>
      <c r="K110" s="50" t="str">
        <f>IFERROR(VLOOKUP(I110,[2]DATOS!$L$2:$Q$6,MATCH(J110,[2]DATOS!$M$7:$Q$7,0)+1,0),"")</f>
        <v/>
      </c>
      <c r="L110" s="50"/>
      <c r="M110" s="50"/>
      <c r="N110" s="50" t="str">
        <f>IFERROR(VLOOKUP(L110,[2]DATOS!$L$2:$Q$6,MATCH(M110,[2]DATOS!$M$7:$Q$7,0)+1,0),"")</f>
        <v/>
      </c>
      <c r="O110" s="50"/>
      <c r="P110" s="50"/>
      <c r="Q110" s="50"/>
      <c r="R110" s="50" t="str">
        <f>IFERROR(INDEX([2]DATOS!$T$3:$T$6,MATCH(DE!N110,[2]DATOS!$S$3:$S$6,0)),"")</f>
        <v/>
      </c>
      <c r="S110" s="51" t="str">
        <f>IFERROR(INDEX('[2]Evaluación de riesgos'!$P$9:$P$32,MATCH(DE!O110,'[2]Evaluación de riesgos'!$B$9:$B$32,0)),"")</f>
        <v/>
      </c>
      <c r="T110" s="52"/>
      <c r="U110" s="52"/>
      <c r="V110" s="80"/>
      <c r="W110" s="80"/>
      <c r="X110" s="80"/>
    </row>
    <row r="111" spans="1:24" ht="18" x14ac:dyDescent="0.2">
      <c r="A111" s="50"/>
      <c r="B111" s="50"/>
      <c r="C111" s="50"/>
      <c r="D111" s="50"/>
      <c r="E111" s="50"/>
      <c r="F111" s="50"/>
      <c r="G111" s="50"/>
      <c r="H111" s="50"/>
      <c r="I111" s="50"/>
      <c r="J111" s="50"/>
      <c r="K111" s="50" t="str">
        <f>IFERROR(VLOOKUP(I111,[2]DATOS!$L$2:$Q$6,MATCH(J111,[2]DATOS!$M$7:$Q$7,0)+1,0),"")</f>
        <v/>
      </c>
      <c r="L111" s="50"/>
      <c r="M111" s="50"/>
      <c r="N111" s="50" t="str">
        <f>IFERROR(VLOOKUP(L111,[2]DATOS!$L$2:$Q$6,MATCH(M111,[2]DATOS!$M$7:$Q$7,0)+1,0),"")</f>
        <v/>
      </c>
      <c r="O111" s="50"/>
      <c r="P111" s="50"/>
      <c r="Q111" s="50"/>
      <c r="R111" s="50" t="str">
        <f>IFERROR(INDEX([2]DATOS!$T$3:$T$6,MATCH(DE!N111,[2]DATOS!$S$3:$S$6,0)),"")</f>
        <v/>
      </c>
      <c r="S111" s="51" t="str">
        <f>IFERROR(INDEX('[2]Evaluación de riesgos'!$P$9:$P$32,MATCH(DE!O111,'[2]Evaluación de riesgos'!$B$9:$B$32,0)),"")</f>
        <v/>
      </c>
      <c r="T111" s="52"/>
      <c r="U111" s="52"/>
      <c r="V111" s="80"/>
      <c r="W111" s="80"/>
      <c r="X111" s="80"/>
    </row>
    <row r="112" spans="1:24" ht="18" x14ac:dyDescent="0.2">
      <c r="A112" s="50"/>
      <c r="B112" s="50"/>
      <c r="C112" s="50"/>
      <c r="D112" s="50"/>
      <c r="E112" s="50"/>
      <c r="F112" s="50"/>
      <c r="G112" s="50"/>
      <c r="H112" s="50"/>
      <c r="I112" s="50"/>
      <c r="J112" s="50"/>
      <c r="K112" s="50" t="str">
        <f>IFERROR(VLOOKUP(I112,[2]DATOS!$L$2:$Q$6,MATCH(J112,[2]DATOS!$M$7:$Q$7,0)+1,0),"")</f>
        <v/>
      </c>
      <c r="L112" s="50"/>
      <c r="M112" s="50"/>
      <c r="N112" s="50" t="str">
        <f>IFERROR(VLOOKUP(L112,[2]DATOS!$L$2:$Q$6,MATCH(M112,[2]DATOS!$M$7:$Q$7,0)+1,0),"")</f>
        <v/>
      </c>
      <c r="O112" s="50"/>
      <c r="P112" s="50"/>
      <c r="Q112" s="50"/>
      <c r="R112" s="50" t="str">
        <f>IFERROR(INDEX([2]DATOS!$T$3:$T$6,MATCH(DE!N112,[2]DATOS!$S$3:$S$6,0)),"")</f>
        <v/>
      </c>
      <c r="S112" s="51" t="str">
        <f>IFERROR(INDEX('[2]Evaluación de riesgos'!$P$9:$P$32,MATCH(DE!O112,'[2]Evaluación de riesgos'!$B$9:$B$32,0)),"")</f>
        <v/>
      </c>
      <c r="T112" s="52"/>
      <c r="U112" s="52"/>
      <c r="V112" s="80"/>
      <c r="W112" s="80"/>
      <c r="X112" s="80"/>
    </row>
    <row r="113" spans="1:24" ht="18" x14ac:dyDescent="0.2">
      <c r="A113" s="50"/>
      <c r="B113" s="50"/>
      <c r="C113" s="50"/>
      <c r="D113" s="50"/>
      <c r="E113" s="50"/>
      <c r="F113" s="50"/>
      <c r="G113" s="50"/>
      <c r="H113" s="50"/>
      <c r="I113" s="50"/>
      <c r="J113" s="50"/>
      <c r="K113" s="50" t="str">
        <f>IFERROR(VLOOKUP(I113,[2]DATOS!$L$2:$Q$6,MATCH(J113,[2]DATOS!$M$7:$Q$7,0)+1,0),"")</f>
        <v/>
      </c>
      <c r="L113" s="50"/>
      <c r="M113" s="50"/>
      <c r="N113" s="50" t="str">
        <f>IFERROR(VLOOKUP(L113,[2]DATOS!$L$2:$Q$6,MATCH(M113,[2]DATOS!$M$7:$Q$7,0)+1,0),"")</f>
        <v/>
      </c>
      <c r="O113" s="50"/>
      <c r="P113" s="50"/>
      <c r="Q113" s="50"/>
      <c r="R113" s="50" t="str">
        <f>IFERROR(INDEX([2]DATOS!$T$3:$T$6,MATCH(DE!N113,[2]DATOS!$S$3:$S$6,0)),"")</f>
        <v/>
      </c>
      <c r="S113" s="51" t="str">
        <f>IFERROR(INDEX('[2]Evaluación de riesgos'!$P$9:$P$32,MATCH(DE!O113,'[2]Evaluación de riesgos'!$B$9:$B$32,0)),"")</f>
        <v/>
      </c>
      <c r="T113" s="52"/>
      <c r="U113" s="52"/>
      <c r="V113" s="80"/>
      <c r="W113" s="80"/>
      <c r="X113" s="80"/>
    </row>
    <row r="114" spans="1:24" ht="18" x14ac:dyDescent="0.2">
      <c r="A114" s="50"/>
      <c r="B114" s="50"/>
      <c r="C114" s="50"/>
      <c r="D114" s="50"/>
      <c r="E114" s="50"/>
      <c r="F114" s="50"/>
      <c r="G114" s="50"/>
      <c r="H114" s="50"/>
      <c r="I114" s="50"/>
      <c r="J114" s="50"/>
      <c r="K114" s="50" t="str">
        <f>IFERROR(VLOOKUP(I114,[2]DATOS!$L$2:$Q$6,MATCH(J114,[2]DATOS!$M$7:$Q$7,0)+1,0),"")</f>
        <v/>
      </c>
      <c r="L114" s="50"/>
      <c r="M114" s="50"/>
      <c r="N114" s="50" t="str">
        <f>IFERROR(VLOOKUP(L114,[2]DATOS!$L$2:$Q$6,MATCH(M114,[2]DATOS!$M$7:$Q$7,0)+1,0),"")</f>
        <v/>
      </c>
      <c r="O114" s="50"/>
      <c r="P114" s="50"/>
      <c r="Q114" s="50"/>
      <c r="R114" s="50" t="str">
        <f>IFERROR(INDEX([2]DATOS!$T$3:$T$6,MATCH(DE!N114,[2]DATOS!$S$3:$S$6,0)),"")</f>
        <v/>
      </c>
      <c r="S114" s="51" t="str">
        <f>IFERROR(INDEX('[2]Evaluación de riesgos'!$P$9:$P$32,MATCH(DE!O114,'[2]Evaluación de riesgos'!$B$9:$B$32,0)),"")</f>
        <v/>
      </c>
      <c r="T114" s="52"/>
      <c r="U114" s="52"/>
      <c r="V114" s="80"/>
      <c r="W114" s="80"/>
      <c r="X114" s="80"/>
    </row>
    <row r="115" spans="1:24" ht="18" x14ac:dyDescent="0.2">
      <c r="A115" s="50"/>
      <c r="B115" s="50"/>
      <c r="C115" s="50"/>
      <c r="D115" s="50"/>
      <c r="E115" s="50"/>
      <c r="F115" s="50"/>
      <c r="G115" s="50"/>
      <c r="H115" s="50"/>
      <c r="I115" s="50"/>
      <c r="J115" s="50"/>
      <c r="K115" s="50" t="str">
        <f>IFERROR(VLOOKUP(I115,[2]DATOS!$L$2:$Q$6,MATCH(J115,[2]DATOS!$M$7:$Q$7,0)+1,0),"")</f>
        <v/>
      </c>
      <c r="L115" s="50"/>
      <c r="M115" s="50"/>
      <c r="N115" s="50" t="str">
        <f>IFERROR(VLOOKUP(L115,[2]DATOS!$L$2:$Q$6,MATCH(M115,[2]DATOS!$M$7:$Q$7,0)+1,0),"")</f>
        <v/>
      </c>
      <c r="O115" s="50"/>
      <c r="P115" s="50"/>
      <c r="Q115" s="50"/>
      <c r="R115" s="50" t="str">
        <f>IFERROR(INDEX([2]DATOS!$T$3:$T$6,MATCH(DE!N115,[2]DATOS!$S$3:$S$6,0)),"")</f>
        <v/>
      </c>
      <c r="S115" s="51" t="str">
        <f>IFERROR(INDEX('[2]Evaluación de riesgos'!$P$9:$P$32,MATCH(DE!O115,'[2]Evaluación de riesgos'!$B$9:$B$32,0)),"")</f>
        <v/>
      </c>
      <c r="T115" s="52"/>
      <c r="U115" s="52"/>
      <c r="V115" s="80"/>
      <c r="W115" s="80"/>
      <c r="X115" s="80"/>
    </row>
    <row r="116" spans="1:24" ht="18" x14ac:dyDescent="0.2">
      <c r="A116" s="50"/>
      <c r="B116" s="50"/>
      <c r="C116" s="50"/>
      <c r="D116" s="50"/>
      <c r="E116" s="50"/>
      <c r="F116" s="50"/>
      <c r="G116" s="50"/>
      <c r="H116" s="50"/>
      <c r="I116" s="50"/>
      <c r="J116" s="50"/>
      <c r="K116" s="50" t="str">
        <f>IFERROR(VLOOKUP(I116,[2]DATOS!$L$2:$Q$6,MATCH(J116,[2]DATOS!$M$7:$Q$7,0)+1,0),"")</f>
        <v/>
      </c>
      <c r="L116" s="50"/>
      <c r="M116" s="50"/>
      <c r="N116" s="50" t="str">
        <f>IFERROR(VLOOKUP(L116,[2]DATOS!$L$2:$Q$6,MATCH(M116,[2]DATOS!$M$7:$Q$7,0)+1,0),"")</f>
        <v/>
      </c>
      <c r="O116" s="50"/>
      <c r="P116" s="50"/>
      <c r="Q116" s="50"/>
      <c r="R116" s="50" t="str">
        <f>IFERROR(INDEX([2]DATOS!$T$3:$T$6,MATCH(DE!N116,[2]DATOS!$S$3:$S$6,0)),"")</f>
        <v/>
      </c>
      <c r="S116" s="51" t="str">
        <f>IFERROR(INDEX('[2]Evaluación de riesgos'!$P$9:$P$32,MATCH(DE!O116,'[2]Evaluación de riesgos'!$B$9:$B$32,0)),"")</f>
        <v/>
      </c>
      <c r="T116" s="52"/>
      <c r="U116" s="52"/>
      <c r="V116" s="80"/>
      <c r="W116" s="80"/>
      <c r="X116" s="80"/>
    </row>
    <row r="117" spans="1:24" ht="18" x14ac:dyDescent="0.2">
      <c r="A117" s="50"/>
      <c r="B117" s="50"/>
      <c r="C117" s="50"/>
      <c r="D117" s="50"/>
      <c r="E117" s="50"/>
      <c r="F117" s="50"/>
      <c r="G117" s="50"/>
      <c r="H117" s="50"/>
      <c r="I117" s="50"/>
      <c r="J117" s="50"/>
      <c r="K117" s="50" t="str">
        <f>IFERROR(VLOOKUP(I117,[2]DATOS!$L$2:$Q$6,MATCH(J117,[2]DATOS!$M$7:$Q$7,0)+1,0),"")</f>
        <v/>
      </c>
      <c r="L117" s="50"/>
      <c r="M117" s="50"/>
      <c r="N117" s="50" t="str">
        <f>IFERROR(VLOOKUP(L117,[2]DATOS!$L$2:$Q$6,MATCH(M117,[2]DATOS!$M$7:$Q$7,0)+1,0),"")</f>
        <v/>
      </c>
      <c r="O117" s="50"/>
      <c r="P117" s="50"/>
      <c r="Q117" s="50"/>
      <c r="R117" s="50" t="str">
        <f>IFERROR(INDEX([2]DATOS!$T$3:$T$6,MATCH(DE!N117,[2]DATOS!$S$3:$S$6,0)),"")</f>
        <v/>
      </c>
      <c r="S117" s="51" t="str">
        <f>IFERROR(INDEX('[2]Evaluación de riesgos'!$P$9:$P$32,MATCH(DE!O117,'[2]Evaluación de riesgos'!$B$9:$B$32,0)),"")</f>
        <v/>
      </c>
      <c r="T117" s="52"/>
      <c r="U117" s="52"/>
      <c r="V117" s="80"/>
      <c r="W117" s="80"/>
      <c r="X117" s="80"/>
    </row>
    <row r="118" spans="1:24" ht="18" x14ac:dyDescent="0.2">
      <c r="A118" s="50"/>
      <c r="B118" s="50"/>
      <c r="C118" s="50"/>
      <c r="D118" s="50"/>
      <c r="E118" s="50"/>
      <c r="F118" s="50"/>
      <c r="G118" s="50"/>
      <c r="H118" s="50"/>
      <c r="I118" s="50"/>
      <c r="J118" s="50"/>
      <c r="K118" s="50" t="str">
        <f>IFERROR(VLOOKUP(I118,[2]DATOS!$L$2:$Q$6,MATCH(J118,[2]DATOS!$M$7:$Q$7,0)+1,0),"")</f>
        <v/>
      </c>
      <c r="L118" s="50"/>
      <c r="M118" s="50"/>
      <c r="N118" s="50" t="str">
        <f>IFERROR(VLOOKUP(L118,[2]DATOS!$L$2:$Q$6,MATCH(M118,[2]DATOS!$M$7:$Q$7,0)+1,0),"")</f>
        <v/>
      </c>
      <c r="O118" s="50"/>
      <c r="P118" s="50"/>
      <c r="Q118" s="50"/>
      <c r="R118" s="50" t="str">
        <f>IFERROR(INDEX([2]DATOS!$T$3:$T$6,MATCH(DE!N118,[2]DATOS!$S$3:$S$6,0)),"")</f>
        <v/>
      </c>
      <c r="S118" s="51" t="str">
        <f>IFERROR(INDEX('[2]Evaluación de riesgos'!$P$9:$P$32,MATCH(DE!O118,'[2]Evaluación de riesgos'!$B$9:$B$32,0)),"")</f>
        <v/>
      </c>
      <c r="T118" s="52"/>
      <c r="U118" s="52"/>
      <c r="V118" s="80"/>
      <c r="W118" s="80"/>
      <c r="X118" s="80"/>
    </row>
    <row r="119" spans="1:24" ht="18" x14ac:dyDescent="0.2">
      <c r="A119" s="50"/>
      <c r="B119" s="50"/>
      <c r="C119" s="50"/>
      <c r="D119" s="50"/>
      <c r="E119" s="50"/>
      <c r="F119" s="50"/>
      <c r="G119" s="50"/>
      <c r="H119" s="50"/>
      <c r="I119" s="50"/>
      <c r="J119" s="50"/>
      <c r="K119" s="50" t="str">
        <f>IFERROR(VLOOKUP(I119,[2]DATOS!$L$2:$Q$6,MATCH(J119,[2]DATOS!$M$7:$Q$7,0)+1,0),"")</f>
        <v/>
      </c>
      <c r="L119" s="50"/>
      <c r="M119" s="50"/>
      <c r="N119" s="50" t="str">
        <f>IFERROR(VLOOKUP(L119,[2]DATOS!$L$2:$Q$6,MATCH(M119,[2]DATOS!$M$7:$Q$7,0)+1,0),"")</f>
        <v/>
      </c>
      <c r="O119" s="50"/>
      <c r="P119" s="50"/>
      <c r="Q119" s="50"/>
      <c r="R119" s="50" t="str">
        <f>IFERROR(INDEX([2]DATOS!$T$3:$T$6,MATCH(DE!N119,[2]DATOS!$S$3:$S$6,0)),"")</f>
        <v/>
      </c>
      <c r="S119" s="51" t="str">
        <f>IFERROR(INDEX('[2]Evaluación de riesgos'!$P$9:$P$32,MATCH(DE!O119,'[2]Evaluación de riesgos'!$B$9:$B$32,0)),"")</f>
        <v/>
      </c>
      <c r="T119" s="52"/>
      <c r="U119" s="52"/>
      <c r="V119" s="80"/>
      <c r="W119" s="80"/>
      <c r="X119" s="80"/>
    </row>
    <row r="120" spans="1:24" ht="18" x14ac:dyDescent="0.2">
      <c r="A120" s="50"/>
      <c r="B120" s="50"/>
      <c r="C120" s="50"/>
      <c r="D120" s="50"/>
      <c r="E120" s="50"/>
      <c r="F120" s="50"/>
      <c r="G120" s="50"/>
      <c r="H120" s="50"/>
      <c r="I120" s="50"/>
      <c r="J120" s="50"/>
      <c r="K120" s="50" t="str">
        <f>IFERROR(VLOOKUP(I120,[2]DATOS!$L$2:$Q$6,MATCH(J120,[2]DATOS!$M$7:$Q$7,0)+1,0),"")</f>
        <v/>
      </c>
      <c r="L120" s="50"/>
      <c r="M120" s="50"/>
      <c r="N120" s="50" t="str">
        <f>IFERROR(VLOOKUP(L120,[2]DATOS!$L$2:$Q$6,MATCH(M120,[2]DATOS!$M$7:$Q$7,0)+1,0),"")</f>
        <v/>
      </c>
      <c r="O120" s="50"/>
      <c r="P120" s="50"/>
      <c r="Q120" s="50"/>
      <c r="R120" s="50" t="str">
        <f>IFERROR(INDEX([2]DATOS!$T$3:$T$6,MATCH(DE!N120,[2]DATOS!$S$3:$S$6,0)),"")</f>
        <v/>
      </c>
      <c r="S120" s="51" t="str">
        <f>IFERROR(INDEX('[2]Evaluación de riesgos'!$P$9:$P$32,MATCH(DE!O120,'[2]Evaluación de riesgos'!$B$9:$B$32,0)),"")</f>
        <v/>
      </c>
      <c r="T120" s="52"/>
      <c r="U120" s="52"/>
      <c r="V120" s="80"/>
      <c r="W120" s="80"/>
      <c r="X120" s="80"/>
    </row>
    <row r="121" spans="1:24" ht="18" x14ac:dyDescent="0.2">
      <c r="A121" s="50"/>
      <c r="B121" s="50"/>
      <c r="C121" s="50"/>
      <c r="D121" s="50"/>
      <c r="E121" s="50"/>
      <c r="F121" s="50"/>
      <c r="G121" s="50"/>
      <c r="H121" s="50"/>
      <c r="I121" s="50"/>
      <c r="J121" s="50"/>
      <c r="K121" s="50" t="str">
        <f>IFERROR(VLOOKUP(I121,[2]DATOS!$L$2:$Q$6,MATCH(J121,[2]DATOS!$M$7:$Q$7,0)+1,0),"")</f>
        <v/>
      </c>
      <c r="L121" s="50"/>
      <c r="M121" s="50"/>
      <c r="N121" s="50" t="str">
        <f>IFERROR(VLOOKUP(L121,[2]DATOS!$L$2:$Q$6,MATCH(M121,[2]DATOS!$M$7:$Q$7,0)+1,0),"")</f>
        <v/>
      </c>
      <c r="O121" s="50"/>
      <c r="P121" s="50"/>
      <c r="Q121" s="50"/>
      <c r="R121" s="50" t="str">
        <f>IFERROR(INDEX([2]DATOS!$T$3:$T$6,MATCH(DE!N121,[2]DATOS!$S$3:$S$6,0)),"")</f>
        <v/>
      </c>
      <c r="S121" s="51" t="str">
        <f>IFERROR(INDEX('[2]Evaluación de riesgos'!$P$9:$P$32,MATCH(DE!O121,'[2]Evaluación de riesgos'!$B$9:$B$32,0)),"")</f>
        <v/>
      </c>
      <c r="T121" s="52"/>
      <c r="U121" s="52"/>
      <c r="V121" s="80"/>
      <c r="W121" s="80"/>
      <c r="X121" s="80"/>
    </row>
    <row r="122" spans="1:24" ht="18" x14ac:dyDescent="0.2">
      <c r="A122" s="50"/>
      <c r="B122" s="50"/>
      <c r="C122" s="50"/>
      <c r="D122" s="50"/>
      <c r="E122" s="50"/>
      <c r="F122" s="50"/>
      <c r="G122" s="50"/>
      <c r="H122" s="50"/>
      <c r="I122" s="50"/>
      <c r="J122" s="50"/>
      <c r="K122" s="50" t="str">
        <f>IFERROR(VLOOKUP(I122,[2]DATOS!$L$2:$Q$6,MATCH(J122,[2]DATOS!$M$7:$Q$7,0)+1,0),"")</f>
        <v/>
      </c>
      <c r="L122" s="50"/>
      <c r="M122" s="50"/>
      <c r="N122" s="50" t="str">
        <f>IFERROR(VLOOKUP(L122,[2]DATOS!$L$2:$Q$6,MATCH(M122,[2]DATOS!$M$7:$Q$7,0)+1,0),"")</f>
        <v/>
      </c>
      <c r="O122" s="50"/>
      <c r="P122" s="50"/>
      <c r="Q122" s="50"/>
      <c r="R122" s="50" t="str">
        <f>IFERROR(INDEX([2]DATOS!$T$3:$T$6,MATCH(DE!N122,[2]DATOS!$S$3:$S$6,0)),"")</f>
        <v/>
      </c>
      <c r="S122" s="51" t="str">
        <f>IFERROR(INDEX('[2]Evaluación de riesgos'!$P$9:$P$32,MATCH(DE!O122,'[2]Evaluación de riesgos'!$B$9:$B$32,0)),"")</f>
        <v/>
      </c>
      <c r="T122" s="52"/>
      <c r="U122" s="52"/>
      <c r="V122" s="80"/>
      <c r="W122" s="80"/>
      <c r="X122" s="80"/>
    </row>
    <row r="123" spans="1:24" ht="18" x14ac:dyDescent="0.2">
      <c r="A123" s="50"/>
      <c r="B123" s="50"/>
      <c r="C123" s="50"/>
      <c r="D123" s="50"/>
      <c r="E123" s="50"/>
      <c r="F123" s="50"/>
      <c r="G123" s="50"/>
      <c r="H123" s="50"/>
      <c r="I123" s="50"/>
      <c r="J123" s="50"/>
      <c r="K123" s="50" t="str">
        <f>IFERROR(VLOOKUP(I123,[2]DATOS!$L$2:$Q$6,MATCH(J123,[2]DATOS!$M$7:$Q$7,0)+1,0),"")</f>
        <v/>
      </c>
      <c r="L123" s="50"/>
      <c r="M123" s="50"/>
      <c r="N123" s="50" t="str">
        <f>IFERROR(VLOOKUP(L123,[2]DATOS!$L$2:$Q$6,MATCH(M123,[2]DATOS!$M$7:$Q$7,0)+1,0),"")</f>
        <v/>
      </c>
      <c r="O123" s="50"/>
      <c r="P123" s="50"/>
      <c r="Q123" s="50"/>
      <c r="R123" s="50" t="str">
        <f>IFERROR(INDEX([2]DATOS!$T$3:$T$6,MATCH(DE!N123,[2]DATOS!$S$3:$S$6,0)),"")</f>
        <v/>
      </c>
      <c r="S123" s="51" t="str">
        <f>IFERROR(INDEX('[2]Evaluación de riesgos'!$P$9:$P$32,MATCH(DE!O123,'[2]Evaluación de riesgos'!$B$9:$B$32,0)),"")</f>
        <v/>
      </c>
      <c r="T123" s="52"/>
      <c r="U123" s="52"/>
      <c r="V123" s="80"/>
      <c r="W123" s="80"/>
      <c r="X123" s="80"/>
    </row>
    <row r="124" spans="1:24" ht="18" x14ac:dyDescent="0.2">
      <c r="A124" s="50"/>
      <c r="B124" s="50"/>
      <c r="C124" s="50"/>
      <c r="D124" s="50"/>
      <c r="E124" s="50"/>
      <c r="F124" s="50"/>
      <c r="G124" s="50"/>
      <c r="H124" s="50"/>
      <c r="I124" s="50"/>
      <c r="J124" s="50"/>
      <c r="K124" s="50" t="str">
        <f>IFERROR(VLOOKUP(I124,[2]DATOS!$L$2:$Q$6,MATCH(J124,[2]DATOS!$M$7:$Q$7,0)+1,0),"")</f>
        <v/>
      </c>
      <c r="L124" s="50"/>
      <c r="M124" s="50"/>
      <c r="N124" s="50" t="str">
        <f>IFERROR(VLOOKUP(L124,[2]DATOS!$L$2:$Q$6,MATCH(M124,[2]DATOS!$M$7:$Q$7,0)+1,0),"")</f>
        <v/>
      </c>
      <c r="O124" s="50"/>
      <c r="P124" s="50"/>
      <c r="Q124" s="50"/>
      <c r="R124" s="50" t="str">
        <f>IFERROR(INDEX([2]DATOS!$T$3:$T$6,MATCH(DE!N124,[2]DATOS!$S$3:$S$6,0)),"")</f>
        <v/>
      </c>
      <c r="S124" s="51" t="str">
        <f>IFERROR(INDEX('[2]Evaluación de riesgos'!$P$9:$P$32,MATCH(DE!O124,'[2]Evaluación de riesgos'!$B$9:$B$32,0)),"")</f>
        <v/>
      </c>
      <c r="T124" s="52"/>
      <c r="U124" s="52"/>
      <c r="V124" s="80"/>
      <c r="W124" s="80"/>
      <c r="X124" s="80"/>
    </row>
    <row r="125" spans="1:24" ht="18" x14ac:dyDescent="0.2">
      <c r="A125" s="50"/>
      <c r="B125" s="50"/>
      <c r="C125" s="50"/>
      <c r="D125" s="50"/>
      <c r="E125" s="50"/>
      <c r="F125" s="50"/>
      <c r="G125" s="50"/>
      <c r="H125" s="50"/>
      <c r="I125" s="50"/>
      <c r="J125" s="50"/>
      <c r="K125" s="50" t="str">
        <f>IFERROR(VLOOKUP(I125,[2]DATOS!$L$2:$Q$6,MATCH(J125,[2]DATOS!$M$7:$Q$7,0)+1,0),"")</f>
        <v/>
      </c>
      <c r="L125" s="50"/>
      <c r="M125" s="50"/>
      <c r="N125" s="50" t="str">
        <f>IFERROR(VLOOKUP(L125,[2]DATOS!$L$2:$Q$6,MATCH(M125,[2]DATOS!$M$7:$Q$7,0)+1,0),"")</f>
        <v/>
      </c>
      <c r="O125" s="50"/>
      <c r="P125" s="50"/>
      <c r="Q125" s="50"/>
      <c r="R125" s="50" t="str">
        <f>IFERROR(INDEX([2]DATOS!$T$3:$T$6,MATCH(DE!N125,[2]DATOS!$S$3:$S$6,0)),"")</f>
        <v/>
      </c>
      <c r="S125" s="51" t="str">
        <f>IFERROR(INDEX('[2]Evaluación de riesgos'!$P$9:$P$32,MATCH(DE!O125,'[2]Evaluación de riesgos'!$B$9:$B$32,0)),"")</f>
        <v/>
      </c>
      <c r="T125" s="52"/>
      <c r="U125" s="52"/>
      <c r="V125" s="80"/>
      <c r="W125" s="80"/>
      <c r="X125" s="80"/>
    </row>
    <row r="126" spans="1:24" ht="18" x14ac:dyDescent="0.2">
      <c r="A126" s="50"/>
      <c r="B126" s="50"/>
      <c r="C126" s="50"/>
      <c r="D126" s="50"/>
      <c r="E126" s="50"/>
      <c r="F126" s="50"/>
      <c r="G126" s="50"/>
      <c r="H126" s="50"/>
      <c r="I126" s="50"/>
      <c r="J126" s="50"/>
      <c r="K126" s="50" t="str">
        <f>IFERROR(VLOOKUP(I126,[2]DATOS!$L$2:$Q$6,MATCH(J126,[2]DATOS!$M$7:$Q$7,0)+1,0),"")</f>
        <v/>
      </c>
      <c r="L126" s="50"/>
      <c r="M126" s="50"/>
      <c r="N126" s="50" t="str">
        <f>IFERROR(VLOOKUP(L126,[2]DATOS!$L$2:$Q$6,MATCH(M126,[2]DATOS!$M$7:$Q$7,0)+1,0),"")</f>
        <v/>
      </c>
      <c r="O126" s="50"/>
      <c r="P126" s="50"/>
      <c r="Q126" s="50"/>
      <c r="R126" s="50" t="str">
        <f>IFERROR(INDEX([2]DATOS!$T$3:$T$6,MATCH(DE!N126,[2]DATOS!$S$3:$S$6,0)),"")</f>
        <v/>
      </c>
      <c r="S126" s="51" t="str">
        <f>IFERROR(INDEX('[2]Evaluación de riesgos'!$P$9:$P$32,MATCH(DE!O126,'[2]Evaluación de riesgos'!$B$9:$B$32,0)),"")</f>
        <v/>
      </c>
      <c r="T126" s="52"/>
      <c r="U126" s="52"/>
      <c r="V126" s="80"/>
      <c r="W126" s="80"/>
      <c r="X126" s="80"/>
    </row>
    <row r="127" spans="1:24" ht="18" x14ac:dyDescent="0.2">
      <c r="A127" s="50"/>
      <c r="B127" s="50"/>
      <c r="C127" s="50"/>
      <c r="D127" s="50"/>
      <c r="E127" s="50"/>
      <c r="F127" s="50"/>
      <c r="G127" s="50"/>
      <c r="H127" s="50"/>
      <c r="I127" s="50"/>
      <c r="J127" s="50"/>
      <c r="K127" s="50" t="str">
        <f>IFERROR(VLOOKUP(I127,[2]DATOS!$L$2:$Q$6,MATCH(J127,[2]DATOS!$M$7:$Q$7,0)+1,0),"")</f>
        <v/>
      </c>
      <c r="L127" s="50"/>
      <c r="M127" s="50"/>
      <c r="N127" s="50" t="str">
        <f>IFERROR(VLOOKUP(L127,[2]DATOS!$L$2:$Q$6,MATCH(M127,[2]DATOS!$M$7:$Q$7,0)+1,0),"")</f>
        <v/>
      </c>
      <c r="O127" s="50"/>
      <c r="P127" s="50"/>
      <c r="Q127" s="50"/>
      <c r="R127" s="50" t="str">
        <f>IFERROR(INDEX([2]DATOS!$T$3:$T$6,MATCH(DE!N127,[2]DATOS!$S$3:$S$6,0)),"")</f>
        <v/>
      </c>
      <c r="S127" s="51" t="str">
        <f>IFERROR(INDEX('[2]Evaluación de riesgos'!$P$9:$P$32,MATCH(DE!O127,'[2]Evaluación de riesgos'!$B$9:$B$32,0)),"")</f>
        <v/>
      </c>
      <c r="T127" s="52"/>
      <c r="U127" s="52"/>
      <c r="V127" s="80"/>
      <c r="W127" s="80"/>
      <c r="X127" s="80"/>
    </row>
    <row r="128" spans="1:24" ht="18" x14ac:dyDescent="0.2">
      <c r="A128" s="50"/>
      <c r="B128" s="50"/>
      <c r="C128" s="50"/>
      <c r="D128" s="50"/>
      <c r="E128" s="50"/>
      <c r="F128" s="50"/>
      <c r="G128" s="50"/>
      <c r="H128" s="50"/>
      <c r="I128" s="50"/>
      <c r="J128" s="50"/>
      <c r="K128" s="50" t="str">
        <f>IFERROR(VLOOKUP(I128,[2]DATOS!$L$2:$Q$6,MATCH(J128,[2]DATOS!$M$7:$Q$7,0)+1,0),"")</f>
        <v/>
      </c>
      <c r="L128" s="50"/>
      <c r="M128" s="50"/>
      <c r="N128" s="50" t="str">
        <f>IFERROR(VLOOKUP(L128,[2]DATOS!$L$2:$Q$6,MATCH(M128,[2]DATOS!$M$7:$Q$7,0)+1,0),"")</f>
        <v/>
      </c>
      <c r="O128" s="50"/>
      <c r="P128" s="50"/>
      <c r="Q128" s="50"/>
      <c r="R128" s="50" t="str">
        <f>IFERROR(INDEX([2]DATOS!$T$3:$T$6,MATCH(DE!N128,[2]DATOS!$S$3:$S$6,0)),"")</f>
        <v/>
      </c>
      <c r="S128" s="51" t="str">
        <f>IFERROR(INDEX('[2]Evaluación de riesgos'!$P$9:$P$32,MATCH(DE!O128,'[2]Evaluación de riesgos'!$B$9:$B$32,0)),"")</f>
        <v/>
      </c>
      <c r="T128" s="52"/>
      <c r="U128" s="52"/>
      <c r="V128" s="80"/>
      <c r="W128" s="80"/>
      <c r="X128" s="80"/>
    </row>
    <row r="129" spans="1:24" ht="18" x14ac:dyDescent="0.2">
      <c r="A129" s="50"/>
      <c r="B129" s="50"/>
      <c r="C129" s="50"/>
      <c r="D129" s="50"/>
      <c r="E129" s="50"/>
      <c r="F129" s="50"/>
      <c r="G129" s="50"/>
      <c r="H129" s="50"/>
      <c r="I129" s="50"/>
      <c r="J129" s="50"/>
      <c r="K129" s="50" t="str">
        <f>IFERROR(VLOOKUP(I129,[2]DATOS!$L$2:$Q$6,MATCH(J129,[2]DATOS!$M$7:$Q$7,0)+1,0),"")</f>
        <v/>
      </c>
      <c r="L129" s="50"/>
      <c r="M129" s="50"/>
      <c r="N129" s="50" t="str">
        <f>IFERROR(VLOOKUP(L129,[2]DATOS!$L$2:$Q$6,MATCH(M129,[2]DATOS!$M$7:$Q$7,0)+1,0),"")</f>
        <v/>
      </c>
      <c r="O129" s="50"/>
      <c r="P129" s="50"/>
      <c r="Q129" s="50"/>
      <c r="R129" s="50" t="str">
        <f>IFERROR(INDEX([2]DATOS!$T$3:$T$6,MATCH(DE!N129,[2]DATOS!$S$3:$S$6,0)),"")</f>
        <v/>
      </c>
      <c r="S129" s="51" t="str">
        <f>IFERROR(INDEX('[2]Evaluación de riesgos'!$P$9:$P$32,MATCH(DE!O129,'[2]Evaluación de riesgos'!$B$9:$B$32,0)),"")</f>
        <v/>
      </c>
      <c r="T129" s="52"/>
      <c r="U129" s="52"/>
      <c r="V129" s="80"/>
      <c r="W129" s="80"/>
      <c r="X129" s="80"/>
    </row>
    <row r="130" spans="1:24" ht="18" x14ac:dyDescent="0.2">
      <c r="A130" s="50"/>
      <c r="B130" s="50"/>
      <c r="C130" s="50"/>
      <c r="D130" s="50"/>
      <c r="E130" s="50"/>
      <c r="F130" s="50"/>
      <c r="G130" s="50"/>
      <c r="H130" s="50"/>
      <c r="I130" s="50"/>
      <c r="J130" s="50"/>
      <c r="K130" s="50" t="str">
        <f>IFERROR(VLOOKUP(I130,[2]DATOS!$L$2:$Q$6,MATCH(J130,[2]DATOS!$M$7:$Q$7,0)+1,0),"")</f>
        <v/>
      </c>
      <c r="L130" s="50"/>
      <c r="M130" s="50"/>
      <c r="N130" s="50" t="str">
        <f>IFERROR(VLOOKUP(L130,[2]DATOS!$L$2:$Q$6,MATCH(M130,[2]DATOS!$M$7:$Q$7,0)+1,0),"")</f>
        <v/>
      </c>
      <c r="O130" s="50"/>
      <c r="P130" s="50"/>
      <c r="Q130" s="50"/>
      <c r="R130" s="50" t="str">
        <f>IFERROR(INDEX([2]DATOS!$T$3:$T$6,MATCH(DE!N130,[2]DATOS!$S$3:$S$6,0)),"")</f>
        <v/>
      </c>
      <c r="S130" s="51" t="str">
        <f>IFERROR(INDEX('[2]Evaluación de riesgos'!$P$9:$P$32,MATCH(DE!O130,'[2]Evaluación de riesgos'!$B$9:$B$32,0)),"")</f>
        <v/>
      </c>
      <c r="T130" s="52"/>
      <c r="U130" s="52"/>
      <c r="V130" s="80"/>
      <c r="W130" s="80"/>
      <c r="X130" s="80"/>
    </row>
    <row r="131" spans="1:24" ht="18" x14ac:dyDescent="0.2">
      <c r="A131" s="50"/>
      <c r="B131" s="50"/>
      <c r="C131" s="50"/>
      <c r="D131" s="50"/>
      <c r="E131" s="50"/>
      <c r="F131" s="50"/>
      <c r="G131" s="50"/>
      <c r="H131" s="50"/>
      <c r="I131" s="50"/>
      <c r="J131" s="50"/>
      <c r="K131" s="50" t="str">
        <f>IFERROR(VLOOKUP(I131,[2]DATOS!$L$2:$Q$6,MATCH(J131,[2]DATOS!$M$7:$Q$7,0)+1,0),"")</f>
        <v/>
      </c>
      <c r="L131" s="50"/>
      <c r="M131" s="50"/>
      <c r="N131" s="50" t="str">
        <f>IFERROR(VLOOKUP(L131,[2]DATOS!$L$2:$Q$6,MATCH(M131,[2]DATOS!$M$7:$Q$7,0)+1,0),"")</f>
        <v/>
      </c>
      <c r="O131" s="50"/>
      <c r="P131" s="50"/>
      <c r="Q131" s="50"/>
      <c r="R131" s="50" t="str">
        <f>IFERROR(INDEX([2]DATOS!$T$3:$T$6,MATCH(DE!N131,[2]DATOS!$S$3:$S$6,0)),"")</f>
        <v/>
      </c>
      <c r="S131" s="51" t="str">
        <f>IFERROR(INDEX('[2]Evaluación de riesgos'!$P$9:$P$32,MATCH(DE!O131,'[2]Evaluación de riesgos'!$B$9:$B$32,0)),"")</f>
        <v/>
      </c>
      <c r="T131" s="52"/>
      <c r="U131" s="52"/>
      <c r="V131" s="80"/>
      <c r="W131" s="80"/>
      <c r="X131" s="80"/>
    </row>
    <row r="132" spans="1:24" ht="18" x14ac:dyDescent="0.2">
      <c r="A132" s="50"/>
      <c r="B132" s="50"/>
      <c r="C132" s="50"/>
      <c r="D132" s="50"/>
      <c r="E132" s="50"/>
      <c r="F132" s="50"/>
      <c r="G132" s="50"/>
      <c r="H132" s="50"/>
      <c r="I132" s="50"/>
      <c r="J132" s="50"/>
      <c r="K132" s="50" t="str">
        <f>IFERROR(VLOOKUP(I132,[2]DATOS!$L$2:$Q$6,MATCH(J132,[2]DATOS!$M$7:$Q$7,0)+1,0),"")</f>
        <v/>
      </c>
      <c r="L132" s="50"/>
      <c r="M132" s="50"/>
      <c r="N132" s="50" t="str">
        <f>IFERROR(VLOOKUP(L132,[2]DATOS!$L$2:$Q$6,MATCH(M132,[2]DATOS!$M$7:$Q$7,0)+1,0),"")</f>
        <v/>
      </c>
      <c r="O132" s="50"/>
      <c r="P132" s="50"/>
      <c r="Q132" s="50"/>
      <c r="R132" s="50" t="str">
        <f>IFERROR(INDEX([2]DATOS!$T$3:$T$6,MATCH(DE!N132,[2]DATOS!$S$3:$S$6,0)),"")</f>
        <v/>
      </c>
      <c r="S132" s="51" t="str">
        <f>IFERROR(INDEX('[2]Evaluación de riesgos'!$P$9:$P$32,MATCH(DE!O132,'[2]Evaluación de riesgos'!$B$9:$B$32,0)),"")</f>
        <v/>
      </c>
      <c r="T132" s="52"/>
      <c r="U132" s="52"/>
      <c r="V132" s="80"/>
      <c r="W132" s="80"/>
      <c r="X132" s="80"/>
    </row>
    <row r="133" spans="1:24" ht="18" x14ac:dyDescent="0.2">
      <c r="A133" s="50"/>
      <c r="B133" s="50"/>
      <c r="C133" s="50"/>
      <c r="D133" s="50"/>
      <c r="E133" s="50"/>
      <c r="F133" s="50"/>
      <c r="G133" s="50"/>
      <c r="H133" s="50"/>
      <c r="I133" s="50"/>
      <c r="J133" s="50"/>
      <c r="K133" s="50" t="str">
        <f>IFERROR(VLOOKUP(I133,[2]DATOS!$L$2:$Q$6,MATCH(J133,[2]DATOS!$M$7:$Q$7,0)+1,0),"")</f>
        <v/>
      </c>
      <c r="L133" s="50"/>
      <c r="M133" s="50"/>
      <c r="N133" s="50" t="str">
        <f>IFERROR(VLOOKUP(L133,[2]DATOS!$L$2:$Q$6,MATCH(M133,[2]DATOS!$M$7:$Q$7,0)+1,0),"")</f>
        <v/>
      </c>
      <c r="O133" s="50"/>
      <c r="P133" s="50"/>
      <c r="Q133" s="50"/>
      <c r="R133" s="50" t="str">
        <f>IFERROR(INDEX([2]DATOS!$T$3:$T$6,MATCH(DE!N133,[2]DATOS!$S$3:$S$6,0)),"")</f>
        <v/>
      </c>
      <c r="S133" s="51" t="str">
        <f>IFERROR(INDEX('[2]Evaluación de riesgos'!$P$9:$P$32,MATCH(DE!O133,'[2]Evaluación de riesgos'!$B$9:$B$32,0)),"")</f>
        <v/>
      </c>
      <c r="T133" s="52"/>
      <c r="U133" s="52"/>
      <c r="V133" s="80"/>
      <c r="W133" s="80"/>
      <c r="X133" s="80"/>
    </row>
    <row r="134" spans="1:24" ht="18" x14ac:dyDescent="0.2">
      <c r="A134" s="50"/>
      <c r="B134" s="50"/>
      <c r="C134" s="50"/>
      <c r="D134" s="50"/>
      <c r="E134" s="50"/>
      <c r="F134" s="50"/>
      <c r="G134" s="50"/>
      <c r="H134" s="50"/>
      <c r="I134" s="50"/>
      <c r="J134" s="50"/>
      <c r="K134" s="50" t="str">
        <f>IFERROR(VLOOKUP(I134,[2]DATOS!$L$2:$Q$6,MATCH(J134,[2]DATOS!$M$7:$Q$7,0)+1,0),"")</f>
        <v/>
      </c>
      <c r="L134" s="50"/>
      <c r="M134" s="50"/>
      <c r="N134" s="50" t="str">
        <f>IFERROR(VLOOKUP(L134,[2]DATOS!$L$2:$Q$6,MATCH(M134,[2]DATOS!$M$7:$Q$7,0)+1,0),"")</f>
        <v/>
      </c>
      <c r="O134" s="50"/>
      <c r="P134" s="50"/>
      <c r="Q134" s="50"/>
      <c r="R134" s="50" t="str">
        <f>IFERROR(INDEX([2]DATOS!$T$3:$T$6,MATCH(DE!N134,[2]DATOS!$S$3:$S$6,0)),"")</f>
        <v/>
      </c>
      <c r="S134" s="51" t="str">
        <f>IFERROR(INDEX('[2]Evaluación de riesgos'!$P$9:$P$32,MATCH(DE!O134,'[2]Evaluación de riesgos'!$B$9:$B$32,0)),"")</f>
        <v/>
      </c>
      <c r="T134" s="52"/>
      <c r="U134" s="52"/>
      <c r="V134" s="80"/>
      <c r="W134" s="80"/>
      <c r="X134" s="80"/>
    </row>
    <row r="135" spans="1:24" ht="18" x14ac:dyDescent="0.2">
      <c r="A135" s="50"/>
      <c r="B135" s="50"/>
      <c r="C135" s="50"/>
      <c r="D135" s="50"/>
      <c r="E135" s="50"/>
      <c r="F135" s="50"/>
      <c r="G135" s="50"/>
      <c r="H135" s="50"/>
      <c r="I135" s="50"/>
      <c r="J135" s="50"/>
      <c r="K135" s="50" t="str">
        <f>IFERROR(VLOOKUP(I135,[2]DATOS!$L$2:$Q$6,MATCH(J135,[2]DATOS!$M$7:$Q$7,0)+1,0),"")</f>
        <v/>
      </c>
      <c r="L135" s="50"/>
      <c r="M135" s="50"/>
      <c r="N135" s="50" t="str">
        <f>IFERROR(VLOOKUP(L135,[2]DATOS!$L$2:$Q$6,MATCH(M135,[2]DATOS!$M$7:$Q$7,0)+1,0),"")</f>
        <v/>
      </c>
      <c r="O135" s="50"/>
      <c r="P135" s="50"/>
      <c r="Q135" s="50"/>
      <c r="R135" s="50" t="str">
        <f>IFERROR(INDEX([2]DATOS!$T$3:$T$6,MATCH(DE!N135,[2]DATOS!$S$3:$S$6,0)),"")</f>
        <v/>
      </c>
      <c r="S135" s="51" t="str">
        <f>IFERROR(INDEX('[2]Evaluación de riesgos'!$P$9:$P$32,MATCH(DE!O135,'[2]Evaluación de riesgos'!$B$9:$B$32,0)),"")</f>
        <v/>
      </c>
      <c r="T135" s="52"/>
      <c r="U135" s="52"/>
      <c r="V135" s="80"/>
      <c r="W135" s="80"/>
      <c r="X135" s="80"/>
    </row>
    <row r="136" spans="1:24" ht="18" x14ac:dyDescent="0.2">
      <c r="A136" s="50"/>
      <c r="B136" s="50"/>
      <c r="C136" s="50"/>
      <c r="D136" s="50"/>
      <c r="E136" s="50"/>
      <c r="F136" s="50"/>
      <c r="G136" s="50"/>
      <c r="H136" s="50"/>
      <c r="I136" s="50"/>
      <c r="J136" s="50"/>
      <c r="K136" s="50" t="str">
        <f>IFERROR(VLOOKUP(I136,[2]DATOS!$L$2:$Q$6,MATCH(J136,[2]DATOS!$M$7:$Q$7,0)+1,0),"")</f>
        <v/>
      </c>
      <c r="L136" s="50"/>
      <c r="M136" s="50"/>
      <c r="N136" s="50" t="str">
        <f>IFERROR(VLOOKUP(L136,[2]DATOS!$L$2:$Q$6,MATCH(M136,[2]DATOS!$M$7:$Q$7,0)+1,0),"")</f>
        <v/>
      </c>
      <c r="O136" s="50"/>
      <c r="P136" s="50"/>
      <c r="Q136" s="50"/>
      <c r="R136" s="50" t="str">
        <f>IFERROR(INDEX([2]DATOS!$T$3:$T$6,MATCH(DE!N136,[2]DATOS!$S$3:$S$6,0)),"")</f>
        <v/>
      </c>
      <c r="S136" s="51" t="str">
        <f>IFERROR(INDEX('[2]Evaluación de riesgos'!$P$9:$P$32,MATCH(DE!O136,'[2]Evaluación de riesgos'!$B$9:$B$32,0)),"")</f>
        <v/>
      </c>
      <c r="T136" s="52"/>
      <c r="U136" s="52"/>
      <c r="V136" s="80"/>
      <c r="W136" s="80"/>
      <c r="X136" s="80"/>
    </row>
    <row r="137" spans="1:24" ht="18" x14ac:dyDescent="0.2">
      <c r="A137" s="50"/>
      <c r="B137" s="50"/>
      <c r="C137" s="50"/>
      <c r="D137" s="50"/>
      <c r="E137" s="50"/>
      <c r="F137" s="50"/>
      <c r="G137" s="50"/>
      <c r="H137" s="50"/>
      <c r="I137" s="50"/>
      <c r="J137" s="50"/>
      <c r="K137" s="50" t="str">
        <f>IFERROR(VLOOKUP(I137,[2]DATOS!$L$2:$Q$6,MATCH(J137,[2]DATOS!$M$7:$Q$7,0)+1,0),"")</f>
        <v/>
      </c>
      <c r="L137" s="50"/>
      <c r="M137" s="50"/>
      <c r="N137" s="50" t="str">
        <f>IFERROR(VLOOKUP(L137,[2]DATOS!$L$2:$Q$6,MATCH(M137,[2]DATOS!$M$7:$Q$7,0)+1,0),"")</f>
        <v/>
      </c>
      <c r="O137" s="50"/>
      <c r="P137" s="50"/>
      <c r="Q137" s="50"/>
      <c r="R137" s="50" t="str">
        <f>IFERROR(INDEX([2]DATOS!$T$3:$T$6,MATCH(DE!N137,[2]DATOS!$S$3:$S$6,0)),"")</f>
        <v/>
      </c>
      <c r="S137" s="51" t="str">
        <f>IFERROR(INDEX('[2]Evaluación de riesgos'!$P$9:$P$32,MATCH(DE!O137,'[2]Evaluación de riesgos'!$B$9:$B$32,0)),"")</f>
        <v/>
      </c>
      <c r="T137" s="52"/>
      <c r="U137" s="52"/>
      <c r="V137" s="80"/>
      <c r="W137" s="80"/>
      <c r="X137" s="80"/>
    </row>
    <row r="138" spans="1:24" ht="18" x14ac:dyDescent="0.2">
      <c r="A138" s="50"/>
      <c r="B138" s="50"/>
      <c r="C138" s="50"/>
      <c r="D138" s="50"/>
      <c r="E138" s="50"/>
      <c r="F138" s="50"/>
      <c r="G138" s="50"/>
      <c r="H138" s="50"/>
      <c r="I138" s="50"/>
      <c r="J138" s="50"/>
      <c r="K138" s="50" t="str">
        <f>IFERROR(VLOOKUP(I138,[2]DATOS!$L$2:$Q$6,MATCH(J138,[2]DATOS!$M$7:$Q$7,0)+1,0),"")</f>
        <v/>
      </c>
      <c r="L138" s="50"/>
      <c r="M138" s="50"/>
      <c r="N138" s="50" t="str">
        <f>IFERROR(VLOOKUP(L138,[2]DATOS!$L$2:$Q$6,MATCH(M138,[2]DATOS!$M$7:$Q$7,0)+1,0),"")</f>
        <v/>
      </c>
      <c r="O138" s="50"/>
      <c r="P138" s="50"/>
      <c r="Q138" s="50"/>
      <c r="R138" s="50" t="str">
        <f>IFERROR(INDEX([2]DATOS!$T$3:$T$6,MATCH(DE!N138,[2]DATOS!$S$3:$S$6,0)),"")</f>
        <v/>
      </c>
      <c r="S138" s="51" t="str">
        <f>IFERROR(INDEX('[2]Evaluación de riesgos'!$P$9:$P$32,MATCH(DE!O138,'[2]Evaluación de riesgos'!$B$9:$B$32,0)),"")</f>
        <v/>
      </c>
      <c r="T138" s="52"/>
      <c r="U138" s="52"/>
      <c r="V138" s="80"/>
      <c r="W138" s="80"/>
      <c r="X138" s="80"/>
    </row>
    <row r="139" spans="1:24" ht="18" x14ac:dyDescent="0.2">
      <c r="A139" s="50"/>
      <c r="B139" s="50"/>
      <c r="C139" s="50"/>
      <c r="D139" s="50"/>
      <c r="E139" s="50"/>
      <c r="F139" s="50"/>
      <c r="G139" s="50"/>
      <c r="H139" s="50"/>
      <c r="I139" s="50"/>
      <c r="J139" s="50"/>
      <c r="K139" s="50" t="str">
        <f>IFERROR(VLOOKUP(I139,[2]DATOS!$L$2:$Q$6,MATCH(J139,[2]DATOS!$M$7:$Q$7,0)+1,0),"")</f>
        <v/>
      </c>
      <c r="L139" s="50"/>
      <c r="M139" s="50"/>
      <c r="N139" s="50" t="str">
        <f>IFERROR(VLOOKUP(L139,[2]DATOS!$L$2:$Q$6,MATCH(M139,[2]DATOS!$M$7:$Q$7,0)+1,0),"")</f>
        <v/>
      </c>
      <c r="O139" s="50"/>
      <c r="P139" s="50"/>
      <c r="Q139" s="50"/>
      <c r="R139" s="50" t="str">
        <f>IFERROR(INDEX([2]DATOS!$T$3:$T$6,MATCH(DE!N139,[2]DATOS!$S$3:$S$6,0)),"")</f>
        <v/>
      </c>
      <c r="S139" s="51" t="str">
        <f>IFERROR(INDEX('[2]Evaluación de riesgos'!$P$9:$P$32,MATCH(DE!O139,'[2]Evaluación de riesgos'!$B$9:$B$32,0)),"")</f>
        <v/>
      </c>
      <c r="T139" s="52"/>
      <c r="U139" s="52"/>
      <c r="V139" s="80"/>
      <c r="W139" s="80"/>
      <c r="X139" s="80"/>
    </row>
    <row r="140" spans="1:24" ht="18" x14ac:dyDescent="0.2">
      <c r="A140" s="50"/>
      <c r="B140" s="50"/>
      <c r="C140" s="50"/>
      <c r="D140" s="50"/>
      <c r="E140" s="50"/>
      <c r="F140" s="50"/>
      <c r="G140" s="50"/>
      <c r="H140" s="50"/>
      <c r="I140" s="50"/>
      <c r="J140" s="50"/>
      <c r="K140" s="50" t="str">
        <f>IFERROR(VLOOKUP(I140,[2]DATOS!$L$2:$Q$6,MATCH(J140,[2]DATOS!$M$7:$Q$7,0)+1,0),"")</f>
        <v/>
      </c>
      <c r="L140" s="50"/>
      <c r="M140" s="50"/>
      <c r="N140" s="50" t="str">
        <f>IFERROR(VLOOKUP(L140,[2]DATOS!$L$2:$Q$6,MATCH(M140,[2]DATOS!$M$7:$Q$7,0)+1,0),"")</f>
        <v/>
      </c>
      <c r="O140" s="50"/>
      <c r="P140" s="50"/>
      <c r="Q140" s="50"/>
      <c r="R140" s="50" t="str">
        <f>IFERROR(INDEX([2]DATOS!$T$3:$T$6,MATCH(DE!N140,[2]DATOS!$S$3:$S$6,0)),"")</f>
        <v/>
      </c>
      <c r="S140" s="51" t="str">
        <f>IFERROR(INDEX('[2]Evaluación de riesgos'!$P$9:$P$32,MATCH(DE!O140,'[2]Evaluación de riesgos'!$B$9:$B$32,0)),"")</f>
        <v/>
      </c>
      <c r="T140" s="52"/>
      <c r="U140" s="52"/>
      <c r="V140" s="80"/>
      <c r="W140" s="80"/>
      <c r="X140" s="80"/>
    </row>
    <row r="141" spans="1:24" ht="18" x14ac:dyDescent="0.2">
      <c r="A141" s="50"/>
      <c r="B141" s="50"/>
      <c r="C141" s="50"/>
      <c r="D141" s="50"/>
      <c r="E141" s="50"/>
      <c r="F141" s="50"/>
      <c r="G141" s="50"/>
      <c r="H141" s="50"/>
      <c r="I141" s="50"/>
      <c r="J141" s="50"/>
      <c r="K141" s="50" t="str">
        <f>IFERROR(VLOOKUP(I141,[2]DATOS!$L$2:$Q$6,MATCH(J141,[2]DATOS!$M$7:$Q$7,0)+1,0),"")</f>
        <v/>
      </c>
      <c r="L141" s="50"/>
      <c r="M141" s="50"/>
      <c r="N141" s="50" t="str">
        <f>IFERROR(VLOOKUP(L141,[2]DATOS!$L$2:$Q$6,MATCH(M141,[2]DATOS!$M$7:$Q$7,0)+1,0),"")</f>
        <v/>
      </c>
      <c r="O141" s="50"/>
      <c r="P141" s="50"/>
      <c r="Q141" s="50"/>
      <c r="R141" s="50" t="str">
        <f>IFERROR(INDEX([2]DATOS!$T$3:$T$6,MATCH(DE!N141,[2]DATOS!$S$3:$S$6,0)),"")</f>
        <v/>
      </c>
      <c r="S141" s="51" t="str">
        <f>IFERROR(INDEX('[2]Evaluación de riesgos'!$P$9:$P$32,MATCH(DE!O141,'[2]Evaluación de riesgos'!$B$9:$B$32,0)),"")</f>
        <v/>
      </c>
      <c r="T141" s="52"/>
      <c r="U141" s="52"/>
      <c r="V141" s="80"/>
      <c r="W141" s="80"/>
      <c r="X141" s="80"/>
    </row>
    <row r="142" spans="1:24" ht="18" x14ac:dyDescent="0.2">
      <c r="A142" s="50"/>
      <c r="B142" s="50"/>
      <c r="C142" s="50"/>
      <c r="D142" s="50"/>
      <c r="E142" s="50"/>
      <c r="F142" s="50"/>
      <c r="G142" s="50"/>
      <c r="H142" s="50"/>
      <c r="I142" s="50"/>
      <c r="J142" s="50"/>
      <c r="K142" s="50" t="str">
        <f>IFERROR(VLOOKUP(I142,[2]DATOS!$L$2:$Q$6,MATCH(J142,[2]DATOS!$M$7:$Q$7,0)+1,0),"")</f>
        <v/>
      </c>
      <c r="L142" s="50"/>
      <c r="M142" s="50"/>
      <c r="N142" s="50" t="str">
        <f>IFERROR(VLOOKUP(L142,[2]DATOS!$L$2:$Q$6,MATCH(M142,[2]DATOS!$M$7:$Q$7,0)+1,0),"")</f>
        <v/>
      </c>
      <c r="O142" s="50"/>
      <c r="P142" s="50"/>
      <c r="Q142" s="50"/>
      <c r="R142" s="50" t="str">
        <f>IFERROR(INDEX([2]DATOS!$T$3:$T$6,MATCH(DE!N142,[2]DATOS!$S$3:$S$6,0)),"")</f>
        <v/>
      </c>
      <c r="S142" s="51" t="str">
        <f>IFERROR(INDEX('[2]Evaluación de riesgos'!$P$9:$P$32,MATCH(DE!O142,'[2]Evaluación de riesgos'!$B$9:$B$32,0)),"")</f>
        <v/>
      </c>
      <c r="T142" s="52"/>
      <c r="U142" s="52"/>
      <c r="V142" s="80"/>
      <c r="W142" s="80"/>
      <c r="X142" s="80"/>
    </row>
    <row r="143" spans="1:24" ht="18" x14ac:dyDescent="0.2">
      <c r="A143" s="50"/>
      <c r="B143" s="50"/>
      <c r="C143" s="50"/>
      <c r="D143" s="50"/>
      <c r="E143" s="50"/>
      <c r="F143" s="50"/>
      <c r="G143" s="50"/>
      <c r="H143" s="50"/>
      <c r="I143" s="50"/>
      <c r="J143" s="50"/>
      <c r="K143" s="50" t="str">
        <f>IFERROR(VLOOKUP(I143,[2]DATOS!$L$2:$Q$6,MATCH(J143,[2]DATOS!$M$7:$Q$7,0)+1,0),"")</f>
        <v/>
      </c>
      <c r="L143" s="50"/>
      <c r="M143" s="50"/>
      <c r="N143" s="50" t="str">
        <f>IFERROR(VLOOKUP(L143,[2]DATOS!$L$2:$Q$6,MATCH(M143,[2]DATOS!$M$7:$Q$7,0)+1,0),"")</f>
        <v/>
      </c>
      <c r="O143" s="50"/>
      <c r="P143" s="50"/>
      <c r="Q143" s="50"/>
      <c r="R143" s="50" t="str">
        <f>IFERROR(INDEX([2]DATOS!$T$3:$T$6,MATCH(DE!N143,[2]DATOS!$S$3:$S$6,0)),"")</f>
        <v/>
      </c>
      <c r="S143" s="51" t="str">
        <f>IFERROR(INDEX('[2]Evaluación de riesgos'!$P$9:$P$32,MATCH(DE!O143,'[2]Evaluación de riesgos'!$B$9:$B$32,0)),"")</f>
        <v/>
      </c>
      <c r="T143" s="52"/>
      <c r="U143" s="52"/>
      <c r="V143" s="80"/>
      <c r="W143" s="80"/>
      <c r="X143" s="80"/>
    </row>
    <row r="144" spans="1:24" ht="18" x14ac:dyDescent="0.2">
      <c r="A144" s="50"/>
      <c r="B144" s="50"/>
      <c r="C144" s="50"/>
      <c r="D144" s="50"/>
      <c r="E144" s="50"/>
      <c r="F144" s="50"/>
      <c r="G144" s="50"/>
      <c r="H144" s="50"/>
      <c r="I144" s="50"/>
      <c r="J144" s="50"/>
      <c r="K144" s="50" t="str">
        <f>IFERROR(VLOOKUP(I144,[2]DATOS!$L$2:$Q$6,MATCH(J144,[2]DATOS!$M$7:$Q$7,0)+1,0),"")</f>
        <v/>
      </c>
      <c r="L144" s="50"/>
      <c r="M144" s="50"/>
      <c r="N144" s="50" t="str">
        <f>IFERROR(VLOOKUP(L144,[2]DATOS!$L$2:$Q$6,MATCH(M144,[2]DATOS!$M$7:$Q$7,0)+1,0),"")</f>
        <v/>
      </c>
      <c r="O144" s="50"/>
      <c r="P144" s="50"/>
      <c r="Q144" s="50"/>
      <c r="R144" s="50" t="str">
        <f>IFERROR(INDEX([2]DATOS!$T$3:$T$6,MATCH(DE!N144,[2]DATOS!$S$3:$S$6,0)),"")</f>
        <v/>
      </c>
      <c r="S144" s="51" t="str">
        <f>IFERROR(INDEX('[2]Evaluación de riesgos'!$P$9:$P$32,MATCH(DE!O144,'[2]Evaluación de riesgos'!$B$9:$B$32,0)),"")</f>
        <v/>
      </c>
      <c r="T144" s="52"/>
      <c r="U144" s="52"/>
      <c r="V144" s="80"/>
      <c r="W144" s="80"/>
      <c r="X144" s="80"/>
    </row>
    <row r="145" spans="1:24" ht="18" x14ac:dyDescent="0.2">
      <c r="A145" s="50"/>
      <c r="B145" s="50"/>
      <c r="C145" s="50"/>
      <c r="D145" s="50"/>
      <c r="E145" s="50"/>
      <c r="F145" s="50"/>
      <c r="G145" s="50"/>
      <c r="H145" s="50"/>
      <c r="I145" s="50"/>
      <c r="J145" s="50"/>
      <c r="K145" s="50" t="str">
        <f>IFERROR(VLOOKUP(I145,[2]DATOS!$L$2:$Q$6,MATCH(J145,[2]DATOS!$M$7:$Q$7,0)+1,0),"")</f>
        <v/>
      </c>
      <c r="L145" s="50"/>
      <c r="M145" s="50"/>
      <c r="N145" s="50" t="str">
        <f>IFERROR(VLOOKUP(L145,[2]DATOS!$L$2:$Q$6,MATCH(M145,[2]DATOS!$M$7:$Q$7,0)+1,0),"")</f>
        <v/>
      </c>
      <c r="O145" s="50"/>
      <c r="P145" s="50"/>
      <c r="Q145" s="50"/>
      <c r="R145" s="50" t="str">
        <f>IFERROR(INDEX([2]DATOS!$T$3:$T$6,MATCH(DE!N145,[2]DATOS!$S$3:$S$6,0)),"")</f>
        <v/>
      </c>
      <c r="S145" s="51" t="str">
        <f>IFERROR(INDEX('[2]Evaluación de riesgos'!$P$9:$P$32,MATCH(DE!O145,'[2]Evaluación de riesgos'!$B$9:$B$32,0)),"")</f>
        <v/>
      </c>
      <c r="T145" s="52"/>
      <c r="U145" s="52"/>
      <c r="V145" s="80"/>
      <c r="W145" s="80"/>
      <c r="X145" s="80"/>
    </row>
    <row r="146" spans="1:24" ht="18" x14ac:dyDescent="0.2">
      <c r="A146" s="50"/>
      <c r="B146" s="50"/>
      <c r="C146" s="50"/>
      <c r="D146" s="50"/>
      <c r="E146" s="50"/>
      <c r="F146" s="50"/>
      <c r="G146" s="50"/>
      <c r="H146" s="50"/>
      <c r="I146" s="50"/>
      <c r="J146" s="50"/>
      <c r="K146" s="50" t="str">
        <f>IFERROR(VLOOKUP(I146,[2]DATOS!$L$2:$Q$6,MATCH(J146,[2]DATOS!$M$7:$Q$7,0)+1,0),"")</f>
        <v/>
      </c>
      <c r="L146" s="50"/>
      <c r="M146" s="50"/>
      <c r="N146" s="50" t="str">
        <f>IFERROR(VLOOKUP(L146,[2]DATOS!$L$2:$Q$6,MATCH(M146,[2]DATOS!$M$7:$Q$7,0)+1,0),"")</f>
        <v/>
      </c>
      <c r="O146" s="50"/>
      <c r="P146" s="50"/>
      <c r="Q146" s="50"/>
      <c r="R146" s="50" t="str">
        <f>IFERROR(INDEX([2]DATOS!$T$3:$T$6,MATCH(DE!N146,[2]DATOS!$S$3:$S$6,0)),"")</f>
        <v/>
      </c>
      <c r="S146" s="51" t="str">
        <f>IFERROR(INDEX('[2]Evaluación de riesgos'!$P$9:$P$32,MATCH(DE!O146,'[2]Evaluación de riesgos'!$B$9:$B$32,0)),"")</f>
        <v/>
      </c>
      <c r="T146" s="52"/>
      <c r="U146" s="52"/>
      <c r="V146" s="80"/>
      <c r="W146" s="80"/>
      <c r="X146" s="80"/>
    </row>
    <row r="147" spans="1:24" ht="18" x14ac:dyDescent="0.2">
      <c r="A147" s="50"/>
      <c r="B147" s="50"/>
      <c r="C147" s="50"/>
      <c r="D147" s="50"/>
      <c r="E147" s="50"/>
      <c r="F147" s="50"/>
      <c r="G147" s="50"/>
      <c r="H147" s="50"/>
      <c r="I147" s="50"/>
      <c r="J147" s="50"/>
      <c r="K147" s="50" t="str">
        <f>IFERROR(VLOOKUP(I147,[2]DATOS!$L$2:$Q$6,MATCH(J147,[2]DATOS!$M$7:$Q$7,0)+1,0),"")</f>
        <v/>
      </c>
      <c r="L147" s="50"/>
      <c r="M147" s="50"/>
      <c r="N147" s="50" t="str">
        <f>IFERROR(VLOOKUP(L147,[2]DATOS!$L$2:$Q$6,MATCH(M147,[2]DATOS!$M$7:$Q$7,0)+1,0),"")</f>
        <v/>
      </c>
      <c r="O147" s="50"/>
      <c r="P147" s="50"/>
      <c r="Q147" s="50"/>
      <c r="R147" s="50" t="str">
        <f>IFERROR(INDEX([2]DATOS!$T$3:$T$6,MATCH(DE!N147,[2]DATOS!$S$3:$S$6,0)),"")</f>
        <v/>
      </c>
      <c r="S147" s="51" t="str">
        <f>IFERROR(INDEX('[2]Evaluación de riesgos'!$P$9:$P$32,MATCH(DE!O147,'[2]Evaluación de riesgos'!$B$9:$B$32,0)),"")</f>
        <v/>
      </c>
      <c r="T147" s="52"/>
      <c r="U147" s="52"/>
      <c r="V147" s="80"/>
      <c r="W147" s="80"/>
      <c r="X147" s="80"/>
    </row>
    <row r="148" spans="1:24" ht="18" x14ac:dyDescent="0.2">
      <c r="A148" s="50"/>
      <c r="B148" s="50"/>
      <c r="C148" s="50"/>
      <c r="D148" s="50"/>
      <c r="E148" s="50"/>
      <c r="F148" s="50"/>
      <c r="G148" s="50"/>
      <c r="H148" s="50"/>
      <c r="I148" s="50"/>
      <c r="J148" s="50"/>
      <c r="K148" s="50" t="str">
        <f>IFERROR(VLOOKUP(I148,[2]DATOS!$L$2:$Q$6,MATCH(J148,[2]DATOS!$M$7:$Q$7,0)+1,0),"")</f>
        <v/>
      </c>
      <c r="L148" s="50"/>
      <c r="M148" s="50"/>
      <c r="N148" s="50" t="str">
        <f>IFERROR(VLOOKUP(L148,[2]DATOS!$L$2:$Q$6,MATCH(M148,[2]DATOS!$M$7:$Q$7,0)+1,0),"")</f>
        <v/>
      </c>
      <c r="O148" s="50"/>
      <c r="P148" s="50"/>
      <c r="Q148" s="50"/>
      <c r="R148" s="50" t="str">
        <f>IFERROR(INDEX([2]DATOS!$T$3:$T$6,MATCH(DE!N148,[2]DATOS!$S$3:$S$6,0)),"")</f>
        <v/>
      </c>
      <c r="S148" s="51" t="str">
        <f>IFERROR(INDEX('[2]Evaluación de riesgos'!$P$9:$P$32,MATCH(DE!O148,'[2]Evaluación de riesgos'!$B$9:$B$32,0)),"")</f>
        <v/>
      </c>
      <c r="T148" s="52"/>
      <c r="U148" s="52"/>
      <c r="V148" s="80"/>
      <c r="W148" s="80"/>
      <c r="X148" s="80"/>
    </row>
    <row r="149" spans="1:24" ht="18" x14ac:dyDescent="0.2">
      <c r="A149" s="50"/>
      <c r="B149" s="50"/>
      <c r="C149" s="50"/>
      <c r="D149" s="50"/>
      <c r="E149" s="50"/>
      <c r="F149" s="50"/>
      <c r="G149" s="50"/>
      <c r="H149" s="50"/>
      <c r="I149" s="50"/>
      <c r="J149" s="50"/>
      <c r="K149" s="50" t="str">
        <f>IFERROR(VLOOKUP(I149,[2]DATOS!$L$2:$Q$6,MATCH(J149,[2]DATOS!$M$7:$Q$7,0)+1,0),"")</f>
        <v/>
      </c>
      <c r="L149" s="50"/>
      <c r="M149" s="50"/>
      <c r="N149" s="50" t="str">
        <f>IFERROR(VLOOKUP(L149,[2]DATOS!$L$2:$Q$6,MATCH(M149,[2]DATOS!$M$7:$Q$7,0)+1,0),"")</f>
        <v/>
      </c>
      <c r="O149" s="50"/>
      <c r="P149" s="50"/>
      <c r="Q149" s="50"/>
      <c r="R149" s="50" t="str">
        <f>IFERROR(INDEX([2]DATOS!$T$3:$T$6,MATCH(DE!N149,[2]DATOS!$S$3:$S$6,0)),"")</f>
        <v/>
      </c>
      <c r="S149" s="51" t="str">
        <f>IFERROR(INDEX('[2]Evaluación de riesgos'!$P$9:$P$32,MATCH(DE!O149,'[2]Evaluación de riesgos'!$B$9:$B$32,0)),"")</f>
        <v/>
      </c>
      <c r="T149" s="52"/>
      <c r="U149" s="52"/>
      <c r="V149" s="80"/>
      <c r="W149" s="80"/>
      <c r="X149" s="80"/>
    </row>
    <row r="150" spans="1:24" ht="18" x14ac:dyDescent="0.2">
      <c r="A150" s="50"/>
      <c r="B150" s="50"/>
      <c r="C150" s="50"/>
      <c r="D150" s="50"/>
      <c r="E150" s="50"/>
      <c r="F150" s="50"/>
      <c r="G150" s="50"/>
      <c r="H150" s="50"/>
      <c r="I150" s="50"/>
      <c r="J150" s="50"/>
      <c r="K150" s="50" t="str">
        <f>IFERROR(VLOOKUP(I150,[2]DATOS!$L$2:$Q$6,MATCH(J150,[2]DATOS!$M$7:$Q$7,0)+1,0),"")</f>
        <v/>
      </c>
      <c r="L150" s="50"/>
      <c r="M150" s="50"/>
      <c r="N150" s="50" t="str">
        <f>IFERROR(VLOOKUP(L150,[2]DATOS!$L$2:$Q$6,MATCH(M150,[2]DATOS!$M$7:$Q$7,0)+1,0),"")</f>
        <v/>
      </c>
      <c r="O150" s="50"/>
      <c r="P150" s="50"/>
      <c r="Q150" s="50"/>
      <c r="R150" s="50" t="str">
        <f>IFERROR(INDEX([2]DATOS!$T$3:$T$6,MATCH(DE!N150,[2]DATOS!$S$3:$S$6,0)),"")</f>
        <v/>
      </c>
      <c r="S150" s="51" t="str">
        <f>IFERROR(INDEX('[2]Evaluación de riesgos'!$P$9:$P$32,MATCH(DE!O150,'[2]Evaluación de riesgos'!$B$9:$B$32,0)),"")</f>
        <v/>
      </c>
      <c r="T150" s="52"/>
      <c r="U150" s="52"/>
      <c r="V150" s="80"/>
      <c r="W150" s="80"/>
      <c r="X150" s="80"/>
    </row>
    <row r="151" spans="1:24" ht="18" x14ac:dyDescent="0.2">
      <c r="A151" s="50"/>
      <c r="B151" s="50"/>
      <c r="C151" s="50"/>
      <c r="D151" s="50"/>
      <c r="E151" s="50"/>
      <c r="F151" s="50"/>
      <c r="G151" s="50"/>
      <c r="H151" s="50"/>
      <c r="I151" s="50"/>
      <c r="J151" s="50"/>
      <c r="K151" s="50" t="str">
        <f>IFERROR(VLOOKUP(I151,[2]DATOS!$L$2:$Q$6,MATCH(J151,[2]DATOS!$M$7:$Q$7,0)+1,0),"")</f>
        <v/>
      </c>
      <c r="L151" s="50"/>
      <c r="M151" s="50"/>
      <c r="N151" s="50" t="str">
        <f>IFERROR(VLOOKUP(L151,[2]DATOS!$L$2:$Q$6,MATCH(M151,[2]DATOS!$M$7:$Q$7,0)+1,0),"")</f>
        <v/>
      </c>
      <c r="O151" s="50"/>
      <c r="P151" s="50"/>
      <c r="Q151" s="50"/>
      <c r="R151" s="50" t="str">
        <f>IFERROR(INDEX([2]DATOS!$T$3:$T$6,MATCH(DE!N151,[2]DATOS!$S$3:$S$6,0)),"")</f>
        <v/>
      </c>
      <c r="S151" s="51" t="str">
        <f>IFERROR(INDEX('[2]Evaluación de riesgos'!$P$9:$P$32,MATCH(DE!O151,'[2]Evaluación de riesgos'!$B$9:$B$32,0)),"")</f>
        <v/>
      </c>
      <c r="T151" s="52"/>
      <c r="U151" s="52"/>
      <c r="V151" s="80"/>
      <c r="W151" s="80"/>
      <c r="X151" s="80"/>
    </row>
    <row r="152" spans="1:24" ht="18" x14ac:dyDescent="0.2">
      <c r="A152" s="50"/>
      <c r="B152" s="50"/>
      <c r="C152" s="50"/>
      <c r="D152" s="50"/>
      <c r="E152" s="50"/>
      <c r="F152" s="50"/>
      <c r="G152" s="50"/>
      <c r="H152" s="50"/>
      <c r="I152" s="50"/>
      <c r="J152" s="50"/>
      <c r="K152" s="50" t="str">
        <f>IFERROR(VLOOKUP(I152,[2]DATOS!$L$2:$Q$6,MATCH(J152,[2]DATOS!$M$7:$Q$7,0)+1,0),"")</f>
        <v/>
      </c>
      <c r="L152" s="50"/>
      <c r="M152" s="50"/>
      <c r="N152" s="50" t="str">
        <f>IFERROR(VLOOKUP(L152,[2]DATOS!$L$2:$Q$6,MATCH(M152,[2]DATOS!$M$7:$Q$7,0)+1,0),"")</f>
        <v/>
      </c>
      <c r="O152" s="50"/>
      <c r="P152" s="50"/>
      <c r="Q152" s="50"/>
      <c r="R152" s="50" t="str">
        <f>IFERROR(INDEX([2]DATOS!$T$3:$T$6,MATCH(DE!N152,[2]DATOS!$S$3:$S$6,0)),"")</f>
        <v/>
      </c>
      <c r="S152" s="51" t="str">
        <f>IFERROR(INDEX('[2]Evaluación de riesgos'!$P$9:$P$32,MATCH(DE!O152,'[2]Evaluación de riesgos'!$B$9:$B$32,0)),"")</f>
        <v/>
      </c>
      <c r="T152" s="52"/>
      <c r="U152" s="52"/>
      <c r="V152" s="80"/>
      <c r="W152" s="80"/>
      <c r="X152" s="80"/>
    </row>
    <row r="153" spans="1:24" ht="18" x14ac:dyDescent="0.2">
      <c r="A153" s="50"/>
      <c r="B153" s="50"/>
      <c r="C153" s="50"/>
      <c r="D153" s="50"/>
      <c r="E153" s="50"/>
      <c r="F153" s="50"/>
      <c r="G153" s="50"/>
      <c r="H153" s="50"/>
      <c r="I153" s="50"/>
      <c r="J153" s="50"/>
      <c r="K153" s="50" t="str">
        <f>IFERROR(VLOOKUP(I153,[2]DATOS!$L$2:$Q$6,MATCH(J153,[2]DATOS!$M$7:$Q$7,0)+1,0),"")</f>
        <v/>
      </c>
      <c r="L153" s="50"/>
      <c r="M153" s="50"/>
      <c r="N153" s="50" t="str">
        <f>IFERROR(VLOOKUP(L153,[2]DATOS!$L$2:$Q$6,MATCH(M153,[2]DATOS!$M$7:$Q$7,0)+1,0),"")</f>
        <v/>
      </c>
      <c r="O153" s="50"/>
      <c r="P153" s="50"/>
      <c r="Q153" s="50"/>
      <c r="R153" s="50" t="str">
        <f>IFERROR(INDEX([2]DATOS!$T$3:$T$6,MATCH(DE!N153,[2]DATOS!$S$3:$S$6,0)),"")</f>
        <v/>
      </c>
      <c r="S153" s="51" t="str">
        <f>IFERROR(INDEX('[2]Evaluación de riesgos'!$P$9:$P$32,MATCH(DE!O153,'[2]Evaluación de riesgos'!$B$9:$B$32,0)),"")</f>
        <v/>
      </c>
      <c r="T153" s="52"/>
      <c r="U153" s="52"/>
      <c r="V153" s="80"/>
      <c r="W153" s="80"/>
      <c r="X153" s="80"/>
    </row>
    <row r="154" spans="1:24" ht="18" x14ac:dyDescent="0.2">
      <c r="A154" s="50"/>
      <c r="B154" s="50"/>
      <c r="C154" s="50"/>
      <c r="D154" s="50"/>
      <c r="E154" s="50"/>
      <c r="F154" s="50"/>
      <c r="G154" s="50"/>
      <c r="H154" s="50"/>
      <c r="I154" s="50"/>
      <c r="J154" s="50"/>
      <c r="K154" s="50" t="str">
        <f>IFERROR(VLOOKUP(I154,[2]DATOS!$L$2:$Q$6,MATCH(J154,[2]DATOS!$M$7:$Q$7,0)+1,0),"")</f>
        <v/>
      </c>
      <c r="L154" s="50"/>
      <c r="M154" s="50"/>
      <c r="N154" s="50" t="str">
        <f>IFERROR(VLOOKUP(L154,[2]DATOS!$L$2:$Q$6,MATCH(M154,[2]DATOS!$M$7:$Q$7,0)+1,0),"")</f>
        <v/>
      </c>
      <c r="O154" s="50"/>
      <c r="P154" s="50"/>
      <c r="Q154" s="50"/>
      <c r="R154" s="50" t="str">
        <f>IFERROR(INDEX([2]DATOS!$T$3:$T$6,MATCH(DE!N154,[2]DATOS!$S$3:$S$6,0)),"")</f>
        <v/>
      </c>
      <c r="S154" s="51" t="str">
        <f>IFERROR(INDEX('[2]Evaluación de riesgos'!$P$9:$P$32,MATCH(DE!O154,'[2]Evaluación de riesgos'!$B$9:$B$32,0)),"")</f>
        <v/>
      </c>
      <c r="T154" s="52"/>
      <c r="U154" s="52"/>
      <c r="V154" s="80"/>
      <c r="W154" s="80"/>
      <c r="X154" s="80"/>
    </row>
    <row r="155" spans="1:24" ht="18" x14ac:dyDescent="0.2">
      <c r="A155" s="50"/>
      <c r="B155" s="50"/>
      <c r="C155" s="50"/>
      <c r="D155" s="50"/>
      <c r="E155" s="50"/>
      <c r="F155" s="50"/>
      <c r="G155" s="50"/>
      <c r="H155" s="50"/>
      <c r="I155" s="50"/>
      <c r="J155" s="50"/>
      <c r="K155" s="50" t="str">
        <f>IFERROR(VLOOKUP(I155,[2]DATOS!$L$2:$Q$6,MATCH(J155,[2]DATOS!$M$7:$Q$7,0)+1,0),"")</f>
        <v/>
      </c>
      <c r="L155" s="50"/>
      <c r="M155" s="50"/>
      <c r="N155" s="50" t="str">
        <f>IFERROR(VLOOKUP(L155,[2]DATOS!$L$2:$Q$6,MATCH(M155,[2]DATOS!$M$7:$Q$7,0)+1,0),"")</f>
        <v/>
      </c>
      <c r="O155" s="50"/>
      <c r="P155" s="50"/>
      <c r="Q155" s="50"/>
      <c r="R155" s="50" t="str">
        <f>IFERROR(INDEX([2]DATOS!$T$3:$T$6,MATCH(DE!N155,[2]DATOS!$S$3:$S$6,0)),"")</f>
        <v/>
      </c>
      <c r="S155" s="51" t="str">
        <f>IFERROR(INDEX('[2]Evaluación de riesgos'!$P$9:$P$32,MATCH(DE!O155,'[2]Evaluación de riesgos'!$B$9:$B$32,0)),"")</f>
        <v/>
      </c>
      <c r="T155" s="52"/>
      <c r="U155" s="52"/>
      <c r="V155" s="80"/>
      <c r="W155" s="80"/>
      <c r="X155" s="80"/>
    </row>
    <row r="156" spans="1:24" ht="18" x14ac:dyDescent="0.2">
      <c r="A156" s="50"/>
      <c r="B156" s="50"/>
      <c r="C156" s="50"/>
      <c r="D156" s="50"/>
      <c r="E156" s="50"/>
      <c r="F156" s="50"/>
      <c r="G156" s="50"/>
      <c r="H156" s="50"/>
      <c r="I156" s="50"/>
      <c r="J156" s="50"/>
      <c r="K156" s="50" t="str">
        <f>IFERROR(VLOOKUP(I156,[2]DATOS!$L$2:$Q$6,MATCH(J156,[2]DATOS!$M$7:$Q$7,0)+1,0),"")</f>
        <v/>
      </c>
      <c r="L156" s="50"/>
      <c r="M156" s="50"/>
      <c r="N156" s="50" t="str">
        <f>IFERROR(VLOOKUP(L156,[2]DATOS!$L$2:$Q$6,MATCH(M156,[2]DATOS!$M$7:$Q$7,0)+1,0),"")</f>
        <v/>
      </c>
      <c r="O156" s="50"/>
      <c r="P156" s="50"/>
      <c r="Q156" s="50"/>
      <c r="R156" s="50" t="str">
        <f>IFERROR(INDEX([2]DATOS!$T$3:$T$6,MATCH(DE!N156,[2]DATOS!$S$3:$S$6,0)),"")</f>
        <v/>
      </c>
      <c r="S156" s="51" t="str">
        <f>IFERROR(INDEX('[2]Evaluación de riesgos'!$P$9:$P$32,MATCH(DE!O156,'[2]Evaluación de riesgos'!$B$9:$B$32,0)),"")</f>
        <v/>
      </c>
      <c r="T156" s="52"/>
      <c r="U156" s="52"/>
      <c r="V156" s="80"/>
      <c r="W156" s="80"/>
      <c r="X156" s="80"/>
    </row>
    <row r="157" spans="1:24" ht="18" x14ac:dyDescent="0.2">
      <c r="A157" s="50"/>
      <c r="B157" s="50"/>
      <c r="C157" s="50"/>
      <c r="D157" s="50"/>
      <c r="E157" s="50"/>
      <c r="F157" s="50"/>
      <c r="G157" s="50"/>
      <c r="H157" s="50"/>
      <c r="I157" s="50"/>
      <c r="J157" s="50"/>
      <c r="K157" s="50" t="str">
        <f>IFERROR(VLOOKUP(I157,[2]DATOS!$L$2:$Q$6,MATCH(J157,[2]DATOS!$M$7:$Q$7,0)+1,0),"")</f>
        <v/>
      </c>
      <c r="L157" s="50"/>
      <c r="M157" s="50"/>
      <c r="N157" s="50" t="str">
        <f>IFERROR(VLOOKUP(L157,[2]DATOS!$L$2:$Q$6,MATCH(M157,[2]DATOS!$M$7:$Q$7,0)+1,0),"")</f>
        <v/>
      </c>
      <c r="O157" s="50"/>
      <c r="P157" s="50"/>
      <c r="Q157" s="50"/>
      <c r="R157" s="50" t="str">
        <f>IFERROR(INDEX([2]DATOS!$T$3:$T$6,MATCH(DE!N157,[2]DATOS!$S$3:$S$6,0)),"")</f>
        <v/>
      </c>
      <c r="S157" s="51" t="str">
        <f>IFERROR(INDEX('[2]Evaluación de riesgos'!$P$9:$P$32,MATCH(DE!O157,'[2]Evaluación de riesgos'!$B$9:$B$32,0)),"")</f>
        <v/>
      </c>
      <c r="T157" s="52"/>
      <c r="U157" s="52"/>
      <c r="V157" s="80"/>
      <c r="W157" s="80"/>
      <c r="X157" s="80"/>
    </row>
    <row r="158" spans="1:24" ht="18" x14ac:dyDescent="0.2">
      <c r="A158" s="50"/>
      <c r="B158" s="50"/>
      <c r="C158" s="50"/>
      <c r="D158" s="50"/>
      <c r="E158" s="50"/>
      <c r="F158" s="50"/>
      <c r="G158" s="50"/>
      <c r="H158" s="50"/>
      <c r="I158" s="50"/>
      <c r="J158" s="50"/>
      <c r="K158" s="50" t="str">
        <f>IFERROR(VLOOKUP(I158,[2]DATOS!$L$2:$Q$6,MATCH(J158,[2]DATOS!$M$7:$Q$7,0)+1,0),"")</f>
        <v/>
      </c>
      <c r="L158" s="50"/>
      <c r="M158" s="50"/>
      <c r="N158" s="50" t="str">
        <f>IFERROR(VLOOKUP(L158,[2]DATOS!$L$2:$Q$6,MATCH(M158,[2]DATOS!$M$7:$Q$7,0)+1,0),"")</f>
        <v/>
      </c>
      <c r="O158" s="50"/>
      <c r="P158" s="50"/>
      <c r="Q158" s="50"/>
      <c r="R158" s="50" t="str">
        <f>IFERROR(INDEX([2]DATOS!$T$3:$T$6,MATCH(DE!N158,[2]DATOS!$S$3:$S$6,0)),"")</f>
        <v/>
      </c>
      <c r="S158" s="51" t="str">
        <f>IFERROR(INDEX('[2]Evaluación de riesgos'!$P$9:$P$32,MATCH(DE!O158,'[2]Evaluación de riesgos'!$B$9:$B$32,0)),"")</f>
        <v/>
      </c>
      <c r="T158" s="52"/>
      <c r="U158" s="52"/>
      <c r="V158" s="80"/>
      <c r="W158" s="80"/>
      <c r="X158" s="80"/>
    </row>
    <row r="159" spans="1:24" ht="18" x14ac:dyDescent="0.2">
      <c r="A159" s="50"/>
      <c r="B159" s="50"/>
      <c r="C159" s="50"/>
      <c r="D159" s="50"/>
      <c r="E159" s="50"/>
      <c r="F159" s="50"/>
      <c r="G159" s="50"/>
      <c r="H159" s="50"/>
      <c r="I159" s="50"/>
      <c r="J159" s="50"/>
      <c r="K159" s="50" t="str">
        <f>IFERROR(VLOOKUP(I159,[2]DATOS!$L$2:$Q$6,MATCH(J159,[2]DATOS!$M$7:$Q$7,0)+1,0),"")</f>
        <v/>
      </c>
      <c r="L159" s="50"/>
      <c r="M159" s="50"/>
      <c r="N159" s="50" t="str">
        <f>IFERROR(VLOOKUP(L159,[2]DATOS!$L$2:$Q$6,MATCH(M159,[2]DATOS!$M$7:$Q$7,0)+1,0),"")</f>
        <v/>
      </c>
      <c r="O159" s="50"/>
      <c r="P159" s="50"/>
      <c r="Q159" s="50"/>
      <c r="R159" s="50" t="str">
        <f>IFERROR(INDEX([2]DATOS!$T$3:$T$6,MATCH(DE!N159,[2]DATOS!$S$3:$S$6,0)),"")</f>
        <v/>
      </c>
      <c r="S159" s="51" t="str">
        <f>IFERROR(INDEX('[2]Evaluación de riesgos'!$P$9:$P$32,MATCH(DE!O159,'[2]Evaluación de riesgos'!$B$9:$B$32,0)),"")</f>
        <v/>
      </c>
      <c r="T159" s="52"/>
      <c r="U159" s="52"/>
      <c r="V159" s="80"/>
      <c r="W159" s="80"/>
      <c r="X159" s="80"/>
    </row>
    <row r="160" spans="1:24" ht="18" x14ac:dyDescent="0.2">
      <c r="A160" s="50"/>
      <c r="B160" s="50"/>
      <c r="C160" s="50"/>
      <c r="D160" s="50"/>
      <c r="E160" s="50"/>
      <c r="F160" s="50"/>
      <c r="G160" s="50"/>
      <c r="H160" s="50"/>
      <c r="I160" s="50"/>
      <c r="J160" s="50"/>
      <c r="K160" s="50" t="str">
        <f>IFERROR(VLOOKUP(I160,[2]DATOS!$L$2:$Q$6,MATCH(J160,[2]DATOS!$M$7:$Q$7,0)+1,0),"")</f>
        <v/>
      </c>
      <c r="L160" s="50"/>
      <c r="M160" s="50"/>
      <c r="N160" s="50" t="str">
        <f>IFERROR(VLOOKUP(L160,[2]DATOS!$L$2:$Q$6,MATCH(M160,[2]DATOS!$M$7:$Q$7,0)+1,0),"")</f>
        <v/>
      </c>
      <c r="O160" s="50"/>
      <c r="P160" s="50"/>
      <c r="Q160" s="50"/>
      <c r="R160" s="50" t="str">
        <f>IFERROR(INDEX([2]DATOS!$T$3:$T$6,MATCH(DE!N160,[2]DATOS!$S$3:$S$6,0)),"")</f>
        <v/>
      </c>
      <c r="S160" s="51" t="str">
        <f>IFERROR(INDEX('[2]Evaluación de riesgos'!$P$9:$P$32,MATCH(DE!O160,'[2]Evaluación de riesgos'!$B$9:$B$32,0)),"")</f>
        <v/>
      </c>
      <c r="T160" s="52"/>
      <c r="U160" s="52"/>
      <c r="V160" s="80"/>
      <c r="W160" s="80"/>
      <c r="X160" s="80"/>
    </row>
    <row r="161" spans="1:24" ht="18" x14ac:dyDescent="0.2">
      <c r="A161" s="50"/>
      <c r="B161" s="50"/>
      <c r="C161" s="50"/>
      <c r="D161" s="50"/>
      <c r="E161" s="50"/>
      <c r="F161" s="50"/>
      <c r="G161" s="50"/>
      <c r="H161" s="50"/>
      <c r="I161" s="50"/>
      <c r="J161" s="50"/>
      <c r="K161" s="50" t="str">
        <f>IFERROR(VLOOKUP(I161,[2]DATOS!$L$2:$Q$6,MATCH(J161,[2]DATOS!$M$7:$Q$7,0)+1,0),"")</f>
        <v/>
      </c>
      <c r="L161" s="50"/>
      <c r="M161" s="50"/>
      <c r="N161" s="50" t="str">
        <f>IFERROR(VLOOKUP(L161,[2]DATOS!$L$2:$Q$6,MATCH(M161,[2]DATOS!$M$7:$Q$7,0)+1,0),"")</f>
        <v/>
      </c>
      <c r="O161" s="50"/>
      <c r="P161" s="50"/>
      <c r="Q161" s="50"/>
      <c r="R161" s="50" t="str">
        <f>IFERROR(INDEX([2]DATOS!$T$3:$T$6,MATCH(DE!N161,[2]DATOS!$S$3:$S$6,0)),"")</f>
        <v/>
      </c>
      <c r="S161" s="51" t="str">
        <f>IFERROR(INDEX('[2]Evaluación de riesgos'!$P$9:$P$32,MATCH(DE!O161,'[2]Evaluación de riesgos'!$B$9:$B$32,0)),"")</f>
        <v/>
      </c>
      <c r="T161" s="52"/>
      <c r="U161" s="52"/>
      <c r="V161" s="80"/>
      <c r="W161" s="80"/>
      <c r="X161" s="80"/>
    </row>
    <row r="162" spans="1:24" ht="18" x14ac:dyDescent="0.2">
      <c r="A162" s="50"/>
      <c r="B162" s="50"/>
      <c r="C162" s="50"/>
      <c r="D162" s="50"/>
      <c r="E162" s="50"/>
      <c r="F162" s="50"/>
      <c r="G162" s="50"/>
      <c r="H162" s="50"/>
      <c r="I162" s="50"/>
      <c r="J162" s="50"/>
      <c r="K162" s="50" t="str">
        <f>IFERROR(VLOOKUP(I162,[2]DATOS!$L$2:$Q$6,MATCH(J162,[2]DATOS!$M$7:$Q$7,0)+1,0),"")</f>
        <v/>
      </c>
      <c r="L162" s="50"/>
      <c r="M162" s="50"/>
      <c r="N162" s="50" t="str">
        <f>IFERROR(VLOOKUP(L162,[2]DATOS!$L$2:$Q$6,MATCH(M162,[2]DATOS!$M$7:$Q$7,0)+1,0),"")</f>
        <v/>
      </c>
      <c r="O162" s="50"/>
      <c r="P162" s="50"/>
      <c r="Q162" s="50"/>
      <c r="R162" s="50" t="str">
        <f>IFERROR(INDEX([2]DATOS!$T$3:$T$6,MATCH(DE!N162,[2]DATOS!$S$3:$S$6,0)),"")</f>
        <v/>
      </c>
      <c r="S162" s="51" t="str">
        <f>IFERROR(INDEX('[2]Evaluación de riesgos'!$P$9:$P$32,MATCH(DE!O162,'[2]Evaluación de riesgos'!$B$9:$B$32,0)),"")</f>
        <v/>
      </c>
      <c r="T162" s="52"/>
      <c r="U162" s="52"/>
      <c r="V162" s="80"/>
      <c r="W162" s="80"/>
      <c r="X162" s="80"/>
    </row>
  </sheetData>
  <mergeCells count="69">
    <mergeCell ref="N15:N16"/>
    <mergeCell ref="Q15:Q16"/>
    <mergeCell ref="R15:R16"/>
    <mergeCell ref="H15:H16"/>
    <mergeCell ref="I15:I16"/>
    <mergeCell ref="J15:J16"/>
    <mergeCell ref="K15:K16"/>
    <mergeCell ref="L15:L16"/>
    <mergeCell ref="M15:M16"/>
    <mergeCell ref="Q13:Q14"/>
    <mergeCell ref="R13:R14"/>
    <mergeCell ref="S13:S14"/>
    <mergeCell ref="A15:A16"/>
    <mergeCell ref="B15:B16"/>
    <mergeCell ref="C15:C16"/>
    <mergeCell ref="D15:D16"/>
    <mergeCell ref="E15:E16"/>
    <mergeCell ref="F15:F16"/>
    <mergeCell ref="G15:G16"/>
    <mergeCell ref="K13:K14"/>
    <mergeCell ref="L13:L14"/>
    <mergeCell ref="M13:M14"/>
    <mergeCell ref="N13:N14"/>
    <mergeCell ref="O13:O14"/>
    <mergeCell ref="P13:P14"/>
    <mergeCell ref="V11:V12"/>
    <mergeCell ref="W11:W12"/>
    <mergeCell ref="X11:X12"/>
    <mergeCell ref="A13:A14"/>
    <mergeCell ref="B13:B14"/>
    <mergeCell ref="C13:C14"/>
    <mergeCell ref="G13:G14"/>
    <mergeCell ref="H13:H14"/>
    <mergeCell ref="I13:I14"/>
    <mergeCell ref="J13:J14"/>
    <mergeCell ref="P11:P12"/>
    <mergeCell ref="Q11:Q12"/>
    <mergeCell ref="R11:R12"/>
    <mergeCell ref="S11:S12"/>
    <mergeCell ref="T11:T12"/>
    <mergeCell ref="U11:U12"/>
    <mergeCell ref="J11:J12"/>
    <mergeCell ref="K11:K12"/>
    <mergeCell ref="L11:L12"/>
    <mergeCell ref="M11:M12"/>
    <mergeCell ref="N11:N12"/>
    <mergeCell ref="O11:O12"/>
    <mergeCell ref="L10:N10"/>
    <mergeCell ref="O10:S10"/>
    <mergeCell ref="T10:X10"/>
    <mergeCell ref="A11:A12"/>
    <mergeCell ref="B11:B12"/>
    <mergeCell ref="C11:C12"/>
    <mergeCell ref="D11:F11"/>
    <mergeCell ref="G11:G12"/>
    <mergeCell ref="H11:H12"/>
    <mergeCell ref="I11:I12"/>
    <mergeCell ref="B6:D6"/>
    <mergeCell ref="B7:D7"/>
    <mergeCell ref="H7:J7"/>
    <mergeCell ref="B8:D8"/>
    <mergeCell ref="A10:G10"/>
    <mergeCell ref="H10:K10"/>
    <mergeCell ref="A1:B3"/>
    <mergeCell ref="C1:V3"/>
    <mergeCell ref="W1:X1"/>
    <mergeCell ref="W2:X2"/>
    <mergeCell ref="W3:X3"/>
    <mergeCell ref="A5:J5"/>
  </mergeCell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5" stopIfTrue="1" operator="equal" id="{FD77DC6D-002E-4703-93F4-3F3B94057415}">
            <xm:f>'DE\[2025 - Formato Matriz de Riesgos - DE.xlsx]DATOS'!#REF!</xm:f>
            <x14:dxf>
              <fill>
                <patternFill>
                  <bgColor rgb="FFC00000"/>
                </patternFill>
              </fill>
            </x14:dxf>
          </x14:cfRule>
          <x14:cfRule type="cellIs" priority="6" stopIfTrue="1" operator="equal" id="{99422FA5-EF71-4DAA-BA8C-172C754478D0}">
            <xm:f>'DE\[2025 - Formato Matriz de Riesgos - DE.xlsx]DATOS'!#REF!</xm:f>
            <x14:dxf>
              <fill>
                <patternFill>
                  <bgColor rgb="FFFFFF00"/>
                </patternFill>
              </fill>
            </x14:dxf>
          </x14:cfRule>
          <x14:cfRule type="cellIs" priority="7" stopIfTrue="1" operator="equal" id="{BB3B8ED0-275B-4668-A2B4-2DCA36DC029D}">
            <xm:f>'DE\[2025 - Formato Matriz de Riesgos - DE.xlsx]DATOS'!#REF!</xm:f>
            <x14:dxf>
              <fill>
                <patternFill>
                  <bgColor rgb="FFFF0000"/>
                </patternFill>
              </fill>
            </x14:dxf>
          </x14:cfRule>
          <x14:cfRule type="cellIs" priority="8" stopIfTrue="1" operator="equal" id="{3E89B37E-B16B-477F-85E0-028FD6FF9AB2}">
            <xm:f>'DE\[2025 - Formato Matriz de Riesgos - DE.xlsx]DATOS'!#REF!</xm:f>
            <x14:dxf>
              <fill>
                <patternFill>
                  <bgColor rgb="FF92D050"/>
                </patternFill>
              </fill>
            </x14:dxf>
          </x14:cfRule>
          <xm:sqref>K13 K15 K17:K162</xm:sqref>
        </x14:conditionalFormatting>
        <x14:conditionalFormatting xmlns:xm="http://schemas.microsoft.com/office/excel/2006/main">
          <x14:cfRule type="cellIs" priority="1" operator="equal" id="{DF5C1A7F-3518-4652-A1A8-44CA963B5F44}">
            <xm:f>'DE\[2025 - Formato Matriz de Riesgos - DE.xlsx]DATOS'!#REF!</xm:f>
            <x14:dxf>
              <fill>
                <patternFill>
                  <bgColor rgb="FFFF0000"/>
                </patternFill>
              </fill>
            </x14:dxf>
          </x14:cfRule>
          <x14:cfRule type="cellIs" priority="2" operator="equal" id="{69F8B2CC-7C22-44B2-93B7-D55D9A50C304}">
            <xm:f>'DE\[2025 - Formato Matriz de Riesgos - DE.xlsx]DATOS'!#REF!</xm:f>
            <x14:dxf>
              <fill>
                <patternFill>
                  <bgColor rgb="FFFFC000"/>
                </patternFill>
              </fill>
            </x14:dxf>
          </x14:cfRule>
          <x14:cfRule type="cellIs" priority="3" operator="equal" id="{7728DAFB-28E1-4B04-9E9A-E4B7AE1A9E21}">
            <xm:f>'DE\[2025 - Formato Matriz de Riesgos - DE.xlsx]DATOS'!#REF!</xm:f>
            <x14:dxf>
              <fill>
                <patternFill>
                  <bgColor rgb="FFFFFF00"/>
                </patternFill>
              </fill>
            </x14:dxf>
          </x14:cfRule>
          <x14:cfRule type="cellIs" priority="4" operator="equal" id="{AB4F7341-5C5E-4236-9182-C6E08866FCE1}">
            <xm:f>'DE\[2025 - Formato Matriz de Riesgos - DE.xlsx]DATOS'!#REF!</xm:f>
            <x14:dxf>
              <fill>
                <patternFill>
                  <bgColor rgb="FF92D050"/>
                </patternFill>
              </fill>
            </x14:dxf>
          </x14:cfRule>
          <xm:sqref>N13 N15 N17:N162</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8B5D558A-383F-434B-AC67-AB13C552F9FE}">
          <x14:formula1>
            <xm:f>'E:\EMP 2026\MAPA DE RIEGOS - INSUMO CONTRALORIA\RIESGOS INSTITUCIONALES\RIESGOS\DE\[2025 - Formato Matriz de Riesgos - DE.xlsx]DATOS'!#REF!</xm:f>
          </x14:formula1>
          <xm:sqref>P13 P15:P162</xm:sqref>
        </x14:dataValidation>
        <x14:dataValidation type="list" allowBlank="1" showInputMessage="1" showErrorMessage="1" xr:uid="{763F6349-59F4-4609-B12E-9C4D0204ED33}">
          <x14:formula1>
            <xm:f>'E:\EMP 2026\MAPA DE RIEGOS - INSUMO CONTRALORIA\RIESGOS INSTITUCIONALES\RIESGOS\DE\[2025 - Formato Matriz de Riesgos - DE.xlsx]DATOS'!#REF!</xm:f>
          </x14:formula1>
          <xm:sqref>J13 M13 J15 M15 M17:M162 J17:J162</xm:sqref>
        </x14:dataValidation>
        <x14:dataValidation type="list" allowBlank="1" showInputMessage="1" showErrorMessage="1" xr:uid="{754975E3-055E-44BB-94C6-A138CA92B16C}">
          <x14:formula1>
            <xm:f>'E:\EMP 2026\MAPA DE RIEGOS - INSUMO CONTRALORIA\RIESGOS INSTITUCIONALES\RIESGOS\DE\[2025 - Formato Matriz de Riesgos - DE.xlsx]DATOS'!#REF!</xm:f>
          </x14:formula1>
          <xm:sqref>I13 L13 I15 L15 L17:L162 I17:I162</xm:sqref>
        </x14:dataValidation>
        <x14:dataValidation type="list" allowBlank="1" showInputMessage="1" showErrorMessage="1" xr:uid="{CBC93DB1-E2AC-450B-BAC8-11F46E3E968D}">
          <x14:formula1>
            <xm:f>'E:\EMP 2026\MAPA DE RIEGOS - INSUMO CONTRALORIA\RIESGOS INSTITUCIONALES\RIESGOS\DE\[2025 - Formato Matriz de Riesgos - DE.xlsx]DATOS'!#REF!</xm:f>
          </x14:formula1>
          <xm:sqref>E13:E15 E17:E162</xm:sqref>
        </x14:dataValidation>
        <x14:dataValidation type="list" allowBlank="1" showInputMessage="1" showErrorMessage="1" xr:uid="{9F778DC0-8390-4006-ACA1-78E944533EDA}">
          <x14:formula1>
            <xm:f>'E:\EMP 2026\MAPA DE RIEGOS - INSUMO CONTRALORIA\RIESGOS INSTITUCIONALES\RIESGOS\DE\[2025 - Formato Matriz de Riesgos - DE.xlsx]DATOS'!#REF!</xm:f>
          </x14:formula1>
          <xm:sqref>D13:D15 D17:D162</xm:sqref>
        </x14:dataValidation>
        <x14:dataValidation type="list" allowBlank="1" showInputMessage="1" showErrorMessage="1" xr:uid="{886D8C4B-C1D8-4ACC-827A-9E771F2AE0C9}">
          <x14:formula1>
            <xm:f>'E:\EMP 2026\MAPA DE RIEGOS - INSUMO CONTRALORIA\RIESGOS INSTITUCIONALES\RIESGOS\DE\[2025 - Formato Matriz de Riesgos - DE.xlsx]DATOS'!#REF!</xm:f>
          </x14:formula1>
          <xm:sqref>C13 C15 C17:C162</xm:sqref>
        </x14:dataValidation>
        <x14:dataValidation type="list" allowBlank="1" showInputMessage="1" showErrorMessage="1" xr:uid="{1661D2BD-CA0B-462E-9B2F-1142525DD879}">
          <x14:formula1>
            <xm:f>'E:\EMP 2026\MAPA DE RIEGOS - INSUMO CONTRALORIA\RIESGOS INSTITUCIONALES\RIESGOS\DE\[2025 - Formato Matriz de Riesgos - DE.xlsx]DATOS'!#REF!</xm:f>
          </x14:formula1>
          <xm:sqref>G13 G15 G17:G162</xm:sqref>
        </x14:dataValidation>
        <x14:dataValidation type="list" allowBlank="1" showInputMessage="1" showErrorMessage="1" xr:uid="{65F895BB-7E69-4CC4-9EF8-717B51EB215B}">
          <x14:formula1>
            <xm:f>'E:\EMP 2026\MAPA DE RIEGOS - INSUMO CONTRALORIA\RIESGOS INSTITUCIONALES\RIESGOS\DE\[2025 - Formato Matriz de Riesgos - DE.xlsx]DATOS'!#REF!</xm:f>
          </x14:formula1>
          <xm:sqref>B7:E7</xm:sqref>
        </x14:dataValidation>
        <x14:dataValidation type="list" allowBlank="1" showInputMessage="1" showErrorMessage="1" xr:uid="{861BEC06-044E-442E-9D79-B4A3EA8713F1}">
          <x14:formula1>
            <xm:f>'E:\EMP 2026\MAPA DE RIEGOS - INSUMO CONTRALORIA\RIESGOS INSTITUCIONALES\RIESGOS\DE\[2025 - Formato Matriz de Riesgos - DE.xlsx]DATOS'!#REF!</xm:f>
          </x14:formula1>
          <xm:sqref>B6:E6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31B3F-CAFC-43D4-991A-A53F3E11D4FA}">
  <dimension ref="A1:X158"/>
  <sheetViews>
    <sheetView showGridLines="0" zoomScale="70" zoomScaleNormal="70" workbookViewId="0">
      <selection activeCell="B6" sqref="B6:D6"/>
    </sheetView>
  </sheetViews>
  <sheetFormatPr baseColWidth="10" defaultColWidth="11.42578125" defaultRowHeight="14.25" x14ac:dyDescent="0.25"/>
  <cols>
    <col min="1" max="1" width="21.28515625" style="19" customWidth="1"/>
    <col min="2" max="2" width="43.42578125" style="19" customWidth="1"/>
    <col min="3" max="3" width="38.28515625" style="19" customWidth="1"/>
    <col min="4" max="4" width="14" style="19" customWidth="1"/>
    <col min="5" max="5" width="14.7109375" style="19" customWidth="1"/>
    <col min="6" max="6" width="33.7109375" style="19" customWidth="1"/>
    <col min="7" max="7" width="21.28515625" style="19" customWidth="1"/>
    <col min="8" max="8" width="35.85546875" style="19" customWidth="1"/>
    <col min="9" max="9" width="16.85546875" style="19" customWidth="1"/>
    <col min="10" max="10" width="20.42578125" style="19" customWidth="1"/>
    <col min="11" max="11" width="14.140625" style="19" customWidth="1"/>
    <col min="12" max="12" width="35.28515625" style="19" customWidth="1"/>
    <col min="13" max="13" width="19.42578125" style="19" customWidth="1"/>
    <col min="14" max="14" width="21.42578125" style="19" customWidth="1"/>
    <col min="15" max="15" width="29.85546875" style="19" customWidth="1"/>
    <col min="16" max="16" width="20.5703125" style="19" customWidth="1"/>
    <col min="17" max="17" width="23" style="19" customWidth="1"/>
    <col min="18" max="18" width="21.28515625" style="19" customWidth="1"/>
    <col min="19" max="19" width="17.140625" style="19" customWidth="1"/>
    <col min="20" max="20" width="31" style="19" customWidth="1"/>
    <col min="21" max="21" width="25.5703125" style="19" customWidth="1"/>
    <col min="22" max="22" width="19.28515625" style="19" customWidth="1"/>
    <col min="23" max="23" width="37.28515625" style="19" customWidth="1"/>
    <col min="24" max="24" width="19.28515625" style="19" customWidth="1"/>
    <col min="25" max="16384" width="11.42578125" style="19"/>
  </cols>
  <sheetData>
    <row r="1" spans="1:24" s="8" customFormat="1" ht="42" customHeight="1" thickBot="1" x14ac:dyDescent="0.3">
      <c r="A1" s="1"/>
      <c r="B1" s="2"/>
      <c r="C1" s="3" t="s">
        <v>0</v>
      </c>
      <c r="D1" s="4"/>
      <c r="E1" s="4"/>
      <c r="F1" s="4"/>
      <c r="G1" s="4"/>
      <c r="H1" s="4"/>
      <c r="I1" s="4"/>
      <c r="J1" s="4"/>
      <c r="K1" s="4"/>
      <c r="L1" s="4"/>
      <c r="M1" s="4"/>
      <c r="N1" s="4"/>
      <c r="O1" s="4"/>
      <c r="P1" s="4"/>
      <c r="Q1" s="4"/>
      <c r="R1" s="4"/>
      <c r="S1" s="4"/>
      <c r="T1" s="4"/>
      <c r="U1" s="4"/>
      <c r="V1" s="5"/>
      <c r="W1" s="6" t="s">
        <v>1</v>
      </c>
      <c r="X1" s="7"/>
    </row>
    <row r="2" spans="1:24" s="8" customFormat="1" ht="42" customHeight="1" thickBot="1" x14ac:dyDescent="0.3">
      <c r="A2" s="9"/>
      <c r="B2" s="10"/>
      <c r="C2" s="11"/>
      <c r="D2" s="12"/>
      <c r="E2" s="12"/>
      <c r="F2" s="12"/>
      <c r="G2" s="12"/>
      <c r="H2" s="12"/>
      <c r="I2" s="12"/>
      <c r="J2" s="12"/>
      <c r="K2" s="12"/>
      <c r="L2" s="12"/>
      <c r="M2" s="12"/>
      <c r="N2" s="12"/>
      <c r="O2" s="12"/>
      <c r="P2" s="12"/>
      <c r="Q2" s="12"/>
      <c r="R2" s="12"/>
      <c r="S2" s="12"/>
      <c r="T2" s="12"/>
      <c r="U2" s="12"/>
      <c r="V2" s="13"/>
      <c r="W2" s="6" t="s">
        <v>2</v>
      </c>
      <c r="X2" s="7"/>
    </row>
    <row r="3" spans="1:24" s="8" customFormat="1" ht="42" customHeight="1" thickBot="1" x14ac:dyDescent="0.3">
      <c r="A3" s="14"/>
      <c r="B3" s="15"/>
      <c r="C3" s="16"/>
      <c r="D3" s="17"/>
      <c r="E3" s="17"/>
      <c r="F3" s="17"/>
      <c r="G3" s="17"/>
      <c r="H3" s="17"/>
      <c r="I3" s="17"/>
      <c r="J3" s="17"/>
      <c r="K3" s="17"/>
      <c r="L3" s="17"/>
      <c r="M3" s="17"/>
      <c r="N3" s="17"/>
      <c r="O3" s="17"/>
      <c r="P3" s="17"/>
      <c r="Q3" s="17"/>
      <c r="R3" s="17"/>
      <c r="S3" s="17"/>
      <c r="T3" s="17"/>
      <c r="U3" s="17"/>
      <c r="V3" s="18"/>
      <c r="W3" s="6" t="s">
        <v>3</v>
      </c>
      <c r="X3" s="7"/>
    </row>
    <row r="4" spans="1:24" ht="15" thickBot="1" x14ac:dyDescent="0.3"/>
    <row r="5" spans="1:24" ht="15" thickBot="1" x14ac:dyDescent="0.3">
      <c r="A5" s="21" t="s">
        <v>4</v>
      </c>
      <c r="B5" s="22"/>
      <c r="C5" s="22"/>
      <c r="D5" s="22"/>
      <c r="E5" s="22"/>
      <c r="F5" s="22"/>
      <c r="G5" s="22"/>
      <c r="H5" s="22"/>
      <c r="I5" s="22"/>
      <c r="J5" s="23"/>
    </row>
    <row r="6" spans="1:24" ht="24" customHeight="1" thickBot="1" x14ac:dyDescent="0.3">
      <c r="A6" s="24" t="s">
        <v>5</v>
      </c>
      <c r="B6" s="81" t="s">
        <v>111</v>
      </c>
      <c r="C6" s="82"/>
      <c r="D6" s="83"/>
      <c r="E6" s="20"/>
    </row>
    <row r="7" spans="1:24" ht="27" customHeight="1" thickBot="1" x14ac:dyDescent="0.3">
      <c r="A7" s="24" t="s">
        <v>7</v>
      </c>
      <c r="B7" s="81" t="s">
        <v>111</v>
      </c>
      <c r="C7" s="82"/>
      <c r="D7" s="83"/>
      <c r="E7" s="20"/>
      <c r="G7" s="28" t="s">
        <v>9</v>
      </c>
      <c r="H7" s="29" t="s">
        <v>112</v>
      </c>
      <c r="I7" s="30"/>
      <c r="J7" s="31"/>
    </row>
    <row r="8" spans="1:24" ht="67.150000000000006" customHeight="1" thickBot="1" x14ac:dyDescent="0.3">
      <c r="A8" s="32" t="s">
        <v>11</v>
      </c>
      <c r="B8" s="84" t="s">
        <v>82</v>
      </c>
      <c r="C8" s="85"/>
      <c r="D8" s="86"/>
      <c r="E8" s="20"/>
    </row>
    <row r="9" spans="1:24" ht="15" thickBot="1" x14ac:dyDescent="0.3"/>
    <row r="10" spans="1:24" ht="15" customHeight="1" thickBot="1" x14ac:dyDescent="0.3">
      <c r="A10" s="21" t="s">
        <v>13</v>
      </c>
      <c r="B10" s="22"/>
      <c r="C10" s="22"/>
      <c r="D10" s="22"/>
      <c r="E10" s="22"/>
      <c r="F10" s="22"/>
      <c r="G10" s="23"/>
      <c r="H10" s="21" t="s">
        <v>14</v>
      </c>
      <c r="I10" s="22"/>
      <c r="J10" s="22"/>
      <c r="K10" s="23"/>
      <c r="L10" s="21" t="s">
        <v>15</v>
      </c>
      <c r="M10" s="22"/>
      <c r="N10" s="23"/>
      <c r="O10" s="21" t="s">
        <v>16</v>
      </c>
      <c r="P10" s="22"/>
      <c r="Q10" s="22"/>
      <c r="R10" s="22"/>
      <c r="S10" s="23"/>
      <c r="T10" s="21" t="s">
        <v>17</v>
      </c>
      <c r="U10" s="22"/>
      <c r="V10" s="22"/>
      <c r="W10" s="22"/>
      <c r="X10" s="23"/>
    </row>
    <row r="11" spans="1:24" ht="44.45" customHeight="1" thickBot="1" x14ac:dyDescent="0.3">
      <c r="A11" s="36" t="s">
        <v>18</v>
      </c>
      <c r="B11" s="37" t="s">
        <v>19</v>
      </c>
      <c r="C11" s="36" t="s">
        <v>20</v>
      </c>
      <c r="D11" s="21" t="s">
        <v>21</v>
      </c>
      <c r="E11" s="22"/>
      <c r="F11" s="22"/>
      <c r="G11" s="36" t="s">
        <v>22</v>
      </c>
      <c r="H11" s="37" t="s">
        <v>23</v>
      </c>
      <c r="I11" s="37" t="s">
        <v>24</v>
      </c>
      <c r="J11" s="37" t="s">
        <v>25</v>
      </c>
      <c r="K11" s="37" t="s">
        <v>26</v>
      </c>
      <c r="L11" s="37" t="s">
        <v>24</v>
      </c>
      <c r="M11" s="37" t="s">
        <v>25</v>
      </c>
      <c r="N11" s="37" t="s">
        <v>27</v>
      </c>
      <c r="O11" s="37" t="s">
        <v>28</v>
      </c>
      <c r="P11" s="36" t="s">
        <v>29</v>
      </c>
      <c r="Q11" s="36" t="s">
        <v>30</v>
      </c>
      <c r="R11" s="36" t="s">
        <v>31</v>
      </c>
      <c r="S11" s="36" t="s">
        <v>32</v>
      </c>
      <c r="T11" s="36" t="s">
        <v>33</v>
      </c>
      <c r="U11" s="36" t="s">
        <v>34</v>
      </c>
      <c r="V11" s="36" t="s">
        <v>35</v>
      </c>
      <c r="W11" s="36" t="s">
        <v>36</v>
      </c>
      <c r="X11" s="36" t="s">
        <v>37</v>
      </c>
    </row>
    <row r="12" spans="1:24" ht="15" thickBot="1" x14ac:dyDescent="0.3">
      <c r="A12" s="38"/>
      <c r="B12" s="39"/>
      <c r="C12" s="38"/>
      <c r="D12" s="40" t="s">
        <v>38</v>
      </c>
      <c r="E12" s="40" t="s">
        <v>39</v>
      </c>
      <c r="F12" s="40" t="s">
        <v>40</v>
      </c>
      <c r="G12" s="38"/>
      <c r="H12" s="39"/>
      <c r="I12" s="39"/>
      <c r="J12" s="39"/>
      <c r="K12" s="39"/>
      <c r="L12" s="39"/>
      <c r="M12" s="39"/>
      <c r="N12" s="39"/>
      <c r="O12" s="39"/>
      <c r="P12" s="38"/>
      <c r="Q12" s="38"/>
      <c r="R12" s="38"/>
      <c r="S12" s="38"/>
      <c r="T12" s="38"/>
      <c r="U12" s="38"/>
      <c r="V12" s="38"/>
      <c r="W12" s="38"/>
      <c r="X12" s="38"/>
    </row>
    <row r="13" spans="1:24" ht="72" thickBot="1" x14ac:dyDescent="0.3">
      <c r="A13" s="87" t="s">
        <v>113</v>
      </c>
      <c r="B13" s="88" t="s">
        <v>114</v>
      </c>
      <c r="C13" s="88" t="s">
        <v>43</v>
      </c>
      <c r="D13" s="88" t="s">
        <v>61</v>
      </c>
      <c r="E13" s="88" t="s">
        <v>45</v>
      </c>
      <c r="F13" s="88" t="s">
        <v>115</v>
      </c>
      <c r="G13" s="88" t="s">
        <v>116</v>
      </c>
      <c r="H13" s="88" t="s">
        <v>117</v>
      </c>
      <c r="I13" s="88" t="s">
        <v>118</v>
      </c>
      <c r="J13" s="88" t="s">
        <v>50</v>
      </c>
      <c r="K13" s="88" t="str">
        <f>IFERROR(VLOOKUP(I13,[3]DATOS!$L$2:$Q$6,MATCH(J13,[3]DATOS!$M$7:$Q$7,0)+1,0),"")</f>
        <v>Moderada</v>
      </c>
      <c r="L13" s="88" t="s">
        <v>118</v>
      </c>
      <c r="M13" s="88" t="s">
        <v>51</v>
      </c>
      <c r="N13" s="88" t="str">
        <f>IFERROR(VLOOKUP(L13,[3]DATOS!$L$2:$Q$6,MATCH(M13,[3]DATOS!$M$7:$Q$7,0)+1,0),"")</f>
        <v>Baja</v>
      </c>
      <c r="O13" s="88" t="s">
        <v>119</v>
      </c>
      <c r="P13" s="88" t="s">
        <v>53</v>
      </c>
      <c r="Q13" s="88" t="s">
        <v>120</v>
      </c>
      <c r="R13" s="88" t="s">
        <v>60</v>
      </c>
      <c r="S13" s="89" t="str">
        <f>IFERROR(INDEX('[3]Evaluación de riesgos'!$P$9:$P$28,MATCH(EI!O13,'[3]Evaluación de riesgos'!$B$9:$B$28,0)),"")</f>
        <v>Moderado</v>
      </c>
      <c r="T13" s="88" t="s">
        <v>121</v>
      </c>
      <c r="U13" s="88" t="s">
        <v>122</v>
      </c>
      <c r="V13" s="88" t="s">
        <v>123</v>
      </c>
      <c r="W13" s="88" t="s">
        <v>124</v>
      </c>
      <c r="X13" s="90" t="s">
        <v>94</v>
      </c>
    </row>
    <row r="14" spans="1:24" ht="100.5" thickBot="1" x14ac:dyDescent="0.3">
      <c r="A14" s="87" t="s">
        <v>125</v>
      </c>
      <c r="B14" s="88" t="s">
        <v>126</v>
      </c>
      <c r="C14" s="88" t="s">
        <v>43</v>
      </c>
      <c r="D14" s="88" t="s">
        <v>61</v>
      </c>
      <c r="E14" s="88" t="s">
        <v>62</v>
      </c>
      <c r="F14" s="88" t="s">
        <v>127</v>
      </c>
      <c r="G14" s="88" t="s">
        <v>116</v>
      </c>
      <c r="H14" s="88" t="s">
        <v>128</v>
      </c>
      <c r="I14" s="88" t="s">
        <v>49</v>
      </c>
      <c r="J14" s="88" t="s">
        <v>50</v>
      </c>
      <c r="K14" s="88" t="str">
        <f>IFERROR(VLOOKUP(I14,[3]DATOS!$L$2:$Q$6,MATCH(J14,[3]DATOS!$M$7:$Q$7,0)+1,0),"")</f>
        <v>Alta</v>
      </c>
      <c r="L14" s="88" t="s">
        <v>49</v>
      </c>
      <c r="M14" s="88" t="s">
        <v>51</v>
      </c>
      <c r="N14" s="88" t="str">
        <f>IFERROR(VLOOKUP(L14,[3]DATOS!$L$2:$Q$6,MATCH(M14,[3]DATOS!$M$7:$Q$7,0)+1,0),"")</f>
        <v>Moderada</v>
      </c>
      <c r="O14" s="88" t="s">
        <v>129</v>
      </c>
      <c r="P14" s="88" t="s">
        <v>53</v>
      </c>
      <c r="Q14" s="88" t="s">
        <v>120</v>
      </c>
      <c r="R14" s="88" t="str">
        <f>IFERROR(INDEX([3]DATOS!$T$3:$T$6,MATCH(EI!N14,[3]DATOS!$S$3:$S$6,0)),"")</f>
        <v>Trimestral</v>
      </c>
      <c r="S14" s="89" t="str">
        <f>IFERROR(INDEX('[3]Evaluación de riesgos'!$P$9:$P$28,MATCH(EI!O14,'[3]Evaluación de riesgos'!$B$9:$B$28,0)),"")</f>
        <v>Débil</v>
      </c>
      <c r="T14" s="88" t="s">
        <v>130</v>
      </c>
      <c r="U14" s="88" t="s">
        <v>122</v>
      </c>
      <c r="V14" s="88" t="s">
        <v>123</v>
      </c>
      <c r="W14" s="88" t="s">
        <v>131</v>
      </c>
      <c r="X14" s="90" t="s">
        <v>94</v>
      </c>
    </row>
    <row r="15" spans="1:24" s="98" customFormat="1" ht="72" thickBot="1" x14ac:dyDescent="0.3">
      <c r="A15" s="91" t="s">
        <v>132</v>
      </c>
      <c r="B15" s="92" t="s">
        <v>133</v>
      </c>
      <c r="C15" s="92" t="s">
        <v>80</v>
      </c>
      <c r="D15" s="92" t="s">
        <v>44</v>
      </c>
      <c r="E15" s="92" t="s">
        <v>62</v>
      </c>
      <c r="F15" s="92" t="s">
        <v>134</v>
      </c>
      <c r="G15" s="92" t="s">
        <v>116</v>
      </c>
      <c r="H15" s="92" t="s">
        <v>135</v>
      </c>
      <c r="I15" s="92" t="s">
        <v>49</v>
      </c>
      <c r="J15" s="92" t="s">
        <v>50</v>
      </c>
      <c r="K15" s="92" t="str">
        <f>IFERROR(VLOOKUP(I15,[3]DATOS!$L$2:$Q$6,MATCH(J15,[3]DATOS!$M$7:$Q$7,0)+1,0),"")</f>
        <v>Alta</v>
      </c>
      <c r="L15" s="92" t="s">
        <v>49</v>
      </c>
      <c r="M15" s="92" t="s">
        <v>51</v>
      </c>
      <c r="N15" s="92" t="str">
        <f>IFERROR(VLOOKUP(L15,[3]DATOS!$L$2:$Q$6,MATCH(M15,[3]DATOS!$M$7:$Q$7,0)+1,0),"")</f>
        <v>Moderada</v>
      </c>
      <c r="O15" s="92" t="s">
        <v>136</v>
      </c>
      <c r="P15" s="92" t="s">
        <v>65</v>
      </c>
      <c r="Q15" s="92" t="s">
        <v>120</v>
      </c>
      <c r="R15" s="92" t="str">
        <f>IFERROR(INDEX([3]DATOS!$T$3:$T$6,MATCH(EI!N15,[3]DATOS!$S$3:$S$6,0)),"")</f>
        <v>Trimestral</v>
      </c>
      <c r="S15" s="93" t="str">
        <f>IFERROR(INDEX('[3]Evaluación de riesgos'!$P$9:$P$28,MATCH(EI!O15,'[3]Evaluación de riesgos'!$B$9:$B$28,0)),"")</f>
        <v>Moderado</v>
      </c>
      <c r="T15" s="92" t="s">
        <v>137</v>
      </c>
      <c r="U15" s="94" t="s">
        <v>122</v>
      </c>
      <c r="V15" s="95" t="s">
        <v>123</v>
      </c>
      <c r="W15" s="96" t="s">
        <v>138</v>
      </c>
      <c r="X15" s="97" t="s">
        <v>94</v>
      </c>
    </row>
    <row r="16" spans="1:24" ht="18" x14ac:dyDescent="0.25">
      <c r="A16" s="60"/>
      <c r="B16" s="60"/>
      <c r="C16" s="60"/>
      <c r="D16" s="60"/>
      <c r="E16" s="60"/>
      <c r="F16" s="60"/>
      <c r="G16" s="60"/>
      <c r="H16" s="60"/>
      <c r="I16" s="60"/>
      <c r="J16" s="60"/>
      <c r="K16" s="60" t="str">
        <f>IFERROR(VLOOKUP(I16,[3]DATOS!$L$2:$Q$6,MATCH(J16,[3]DATOS!$M$7:$Q$7,0)+1,0),"")</f>
        <v/>
      </c>
      <c r="L16" s="60"/>
      <c r="M16" s="60"/>
      <c r="N16" s="60" t="str">
        <f>IFERROR(VLOOKUP(L16,[3]DATOS!$L$2:$Q$6,MATCH(M16,[3]DATOS!$M$7:$Q$7,0)+1,0),"")</f>
        <v/>
      </c>
      <c r="O16" s="60"/>
      <c r="P16" s="60"/>
      <c r="Q16" s="60"/>
      <c r="R16" s="60" t="str">
        <f>IFERROR(INDEX([3]DATOS!$T$3:$T$6,MATCH(EI!N16,[3]DATOS!$S$3:$S$6,0)),"")</f>
        <v/>
      </c>
      <c r="S16" s="61" t="str">
        <f>IFERROR(INDEX('[3]Evaluación de riesgos'!$P$9:$P$28,MATCH(EI!O16,'[3]Evaluación de riesgos'!$B$9:$B$28,0)),"")</f>
        <v/>
      </c>
      <c r="T16" s="62"/>
      <c r="U16" s="62"/>
      <c r="V16" s="63"/>
      <c r="W16" s="63"/>
      <c r="X16" s="63"/>
    </row>
    <row r="17" spans="1:24" ht="18" x14ac:dyDescent="0.25">
      <c r="A17" s="50"/>
      <c r="B17" s="50"/>
      <c r="C17" s="50"/>
      <c r="D17" s="50"/>
      <c r="E17" s="50"/>
      <c r="F17" s="50"/>
      <c r="G17" s="50"/>
      <c r="H17" s="50"/>
      <c r="I17" s="50"/>
      <c r="J17" s="50"/>
      <c r="K17" s="50" t="str">
        <f>IFERROR(VLOOKUP(I17,[3]DATOS!$L$2:$Q$6,MATCH(J17,[3]DATOS!$M$7:$Q$7,0)+1,0),"")</f>
        <v/>
      </c>
      <c r="L17" s="50"/>
      <c r="M17" s="50"/>
      <c r="N17" s="50" t="str">
        <f>IFERROR(VLOOKUP(L17,[3]DATOS!$L$2:$Q$6,MATCH(M17,[3]DATOS!$M$7:$Q$7,0)+1,0),"")</f>
        <v/>
      </c>
      <c r="O17" s="50"/>
      <c r="P17" s="50"/>
      <c r="Q17" s="50"/>
      <c r="R17" s="50" t="str">
        <f>IFERROR(INDEX([3]DATOS!$T$3:$T$6,MATCH(EI!N17,[3]DATOS!$S$3:$S$6,0)),"")</f>
        <v/>
      </c>
      <c r="S17" s="51" t="str">
        <f>IFERROR(INDEX('[3]Evaluación de riesgos'!$P$9:$P$28,MATCH(EI!O17,'[3]Evaluación de riesgos'!$B$9:$B$28,0)),"")</f>
        <v/>
      </c>
      <c r="T17" s="52"/>
      <c r="U17" s="52"/>
      <c r="V17" s="64"/>
      <c r="W17" s="64"/>
      <c r="X17" s="64"/>
    </row>
    <row r="18" spans="1:24" ht="18" x14ac:dyDescent="0.25">
      <c r="A18" s="50"/>
      <c r="B18" s="50"/>
      <c r="C18" s="50"/>
      <c r="D18" s="50"/>
      <c r="E18" s="50"/>
      <c r="F18" s="50"/>
      <c r="G18" s="50"/>
      <c r="H18" s="50"/>
      <c r="I18" s="50"/>
      <c r="J18" s="50"/>
      <c r="K18" s="50" t="str">
        <f>IFERROR(VLOOKUP(I18,[3]DATOS!$L$2:$Q$6,MATCH(J18,[3]DATOS!$M$7:$Q$7,0)+1,0),"")</f>
        <v/>
      </c>
      <c r="L18" s="50"/>
      <c r="M18" s="50"/>
      <c r="N18" s="50" t="str">
        <f>IFERROR(VLOOKUP(L18,[3]DATOS!$L$2:$Q$6,MATCH(M18,[3]DATOS!$M$7:$Q$7,0)+1,0),"")</f>
        <v/>
      </c>
      <c r="O18" s="50"/>
      <c r="P18" s="50"/>
      <c r="Q18" s="50"/>
      <c r="R18" s="50" t="str">
        <f>IFERROR(INDEX([3]DATOS!$T$3:$T$6,MATCH(EI!N18,[3]DATOS!$S$3:$S$6,0)),"")</f>
        <v/>
      </c>
      <c r="S18" s="51" t="str">
        <f>IFERROR(INDEX('[3]Evaluación de riesgos'!$P$9:$P$28,MATCH(EI!O18,'[3]Evaluación de riesgos'!$B$9:$B$28,0)),"")</f>
        <v/>
      </c>
      <c r="T18" s="52"/>
      <c r="U18" s="52"/>
      <c r="V18" s="64"/>
      <c r="W18" s="64"/>
      <c r="X18" s="64"/>
    </row>
    <row r="19" spans="1:24" ht="18" x14ac:dyDescent="0.25">
      <c r="A19" s="50"/>
      <c r="B19" s="50"/>
      <c r="C19" s="50"/>
      <c r="D19" s="50"/>
      <c r="E19" s="50"/>
      <c r="F19" s="50"/>
      <c r="G19" s="50"/>
      <c r="H19" s="50"/>
      <c r="I19" s="50"/>
      <c r="J19" s="50"/>
      <c r="K19" s="50" t="str">
        <f>IFERROR(VLOOKUP(I19,[3]DATOS!$L$2:$Q$6,MATCH(J19,[3]DATOS!$M$7:$Q$7,0)+1,0),"")</f>
        <v/>
      </c>
      <c r="L19" s="50"/>
      <c r="M19" s="50"/>
      <c r="N19" s="50" t="str">
        <f>IFERROR(VLOOKUP(L19,[3]DATOS!$L$2:$Q$6,MATCH(M19,[3]DATOS!$M$7:$Q$7,0)+1,0),"")</f>
        <v/>
      </c>
      <c r="O19" s="50"/>
      <c r="P19" s="50"/>
      <c r="Q19" s="50"/>
      <c r="R19" s="50" t="str">
        <f>IFERROR(INDEX([3]DATOS!$T$3:$T$6,MATCH(EI!N19,[3]DATOS!$S$3:$S$6,0)),"")</f>
        <v/>
      </c>
      <c r="S19" s="51" t="str">
        <f>IFERROR(INDEX('[3]Evaluación de riesgos'!$P$9:$P$28,MATCH(EI!O19,'[3]Evaluación de riesgos'!$B$9:$B$28,0)),"")</f>
        <v/>
      </c>
      <c r="T19" s="52"/>
      <c r="U19" s="52"/>
      <c r="V19" s="64"/>
      <c r="W19" s="64"/>
      <c r="X19" s="64"/>
    </row>
    <row r="20" spans="1:24" ht="18" x14ac:dyDescent="0.25">
      <c r="A20" s="50"/>
      <c r="B20" s="50"/>
      <c r="C20" s="50"/>
      <c r="D20" s="50"/>
      <c r="E20" s="50"/>
      <c r="F20" s="50"/>
      <c r="G20" s="50"/>
      <c r="H20" s="50"/>
      <c r="I20" s="50"/>
      <c r="J20" s="50"/>
      <c r="K20" s="50" t="str">
        <f>IFERROR(VLOOKUP(I20,[3]DATOS!$L$2:$Q$6,MATCH(J20,[3]DATOS!$M$7:$Q$7,0)+1,0),"")</f>
        <v/>
      </c>
      <c r="L20" s="50"/>
      <c r="M20" s="50"/>
      <c r="N20" s="50" t="str">
        <f>IFERROR(VLOOKUP(L20,[3]DATOS!$L$2:$Q$6,MATCH(M20,[3]DATOS!$M$7:$Q$7,0)+1,0),"")</f>
        <v/>
      </c>
      <c r="O20" s="50"/>
      <c r="P20" s="50"/>
      <c r="Q20" s="50"/>
      <c r="R20" s="50" t="str">
        <f>IFERROR(INDEX([3]DATOS!$T$3:$T$6,MATCH(EI!N20,[3]DATOS!$S$3:$S$6,0)),"")</f>
        <v/>
      </c>
      <c r="S20" s="51" t="str">
        <f>IFERROR(INDEX('[3]Evaluación de riesgos'!$P$9:$P$28,MATCH(EI!O20,'[3]Evaluación de riesgos'!$B$9:$B$28,0)),"")</f>
        <v/>
      </c>
      <c r="T20" s="52"/>
      <c r="U20" s="52"/>
      <c r="V20" s="64"/>
      <c r="W20" s="64"/>
      <c r="X20" s="64"/>
    </row>
    <row r="21" spans="1:24" ht="18" x14ac:dyDescent="0.25">
      <c r="A21" s="50"/>
      <c r="B21" s="50"/>
      <c r="C21" s="50"/>
      <c r="D21" s="50"/>
      <c r="E21" s="50"/>
      <c r="F21" s="50"/>
      <c r="G21" s="50"/>
      <c r="H21" s="50"/>
      <c r="I21" s="50"/>
      <c r="J21" s="50"/>
      <c r="K21" s="50" t="str">
        <f>IFERROR(VLOOKUP(I21,[3]DATOS!$L$2:$Q$6,MATCH(J21,[3]DATOS!$M$7:$Q$7,0)+1,0),"")</f>
        <v/>
      </c>
      <c r="L21" s="50"/>
      <c r="M21" s="50"/>
      <c r="N21" s="50" t="str">
        <f>IFERROR(VLOOKUP(L21,[3]DATOS!$L$2:$Q$6,MATCH(M21,[3]DATOS!$M$7:$Q$7,0)+1,0),"")</f>
        <v/>
      </c>
      <c r="O21" s="50"/>
      <c r="P21" s="50"/>
      <c r="Q21" s="50"/>
      <c r="R21" s="50" t="str">
        <f>IFERROR(INDEX([3]DATOS!$T$3:$T$6,MATCH(EI!N21,[3]DATOS!$S$3:$S$6,0)),"")</f>
        <v/>
      </c>
      <c r="S21" s="51" t="str">
        <f>IFERROR(INDEX('[3]Evaluación de riesgos'!$P$9:$P$28,MATCH(EI!O21,'[3]Evaluación de riesgos'!$B$9:$B$28,0)),"")</f>
        <v/>
      </c>
      <c r="T21" s="52"/>
      <c r="U21" s="52"/>
      <c r="V21" s="64"/>
      <c r="W21" s="64"/>
      <c r="X21" s="64"/>
    </row>
    <row r="22" spans="1:24" ht="18" x14ac:dyDescent="0.25">
      <c r="A22" s="50"/>
      <c r="B22" s="50"/>
      <c r="C22" s="50"/>
      <c r="D22" s="50"/>
      <c r="E22" s="50"/>
      <c r="F22" s="50"/>
      <c r="G22" s="50"/>
      <c r="H22" s="50"/>
      <c r="I22" s="50"/>
      <c r="J22" s="50"/>
      <c r="K22" s="50" t="str">
        <f>IFERROR(VLOOKUP(I22,[3]DATOS!$L$2:$Q$6,MATCH(J22,[3]DATOS!$M$7:$Q$7,0)+1,0),"")</f>
        <v/>
      </c>
      <c r="L22" s="50"/>
      <c r="M22" s="50"/>
      <c r="N22" s="50" t="str">
        <f>IFERROR(VLOOKUP(L22,[3]DATOS!$L$2:$Q$6,MATCH(M22,[3]DATOS!$M$7:$Q$7,0)+1,0),"")</f>
        <v/>
      </c>
      <c r="O22" s="50"/>
      <c r="P22" s="50"/>
      <c r="Q22" s="50"/>
      <c r="R22" s="50" t="str">
        <f>IFERROR(INDEX([3]DATOS!$T$3:$T$6,MATCH(EI!N22,[3]DATOS!$S$3:$S$6,0)),"")</f>
        <v/>
      </c>
      <c r="S22" s="51" t="str">
        <f>IFERROR(INDEX('[3]Evaluación de riesgos'!$P$9:$P$28,MATCH(EI!O22,'[3]Evaluación de riesgos'!$B$9:$B$28,0)),"")</f>
        <v/>
      </c>
      <c r="T22" s="52"/>
      <c r="U22" s="52"/>
      <c r="V22" s="64"/>
      <c r="W22" s="64"/>
      <c r="X22" s="64"/>
    </row>
    <row r="23" spans="1:24" ht="18" x14ac:dyDescent="0.25">
      <c r="A23" s="50"/>
      <c r="B23" s="50"/>
      <c r="C23" s="50"/>
      <c r="D23" s="50"/>
      <c r="E23" s="50"/>
      <c r="F23" s="50"/>
      <c r="G23" s="50"/>
      <c r="H23" s="50"/>
      <c r="I23" s="50"/>
      <c r="J23" s="50"/>
      <c r="K23" s="50" t="str">
        <f>IFERROR(VLOOKUP(I23,[3]DATOS!$L$2:$Q$6,MATCH(J23,[3]DATOS!$M$7:$Q$7,0)+1,0),"")</f>
        <v/>
      </c>
      <c r="L23" s="50"/>
      <c r="M23" s="50"/>
      <c r="N23" s="50" t="str">
        <f>IFERROR(VLOOKUP(L23,[3]DATOS!$L$2:$Q$6,MATCH(M23,[3]DATOS!$M$7:$Q$7,0)+1,0),"")</f>
        <v/>
      </c>
      <c r="O23" s="50"/>
      <c r="P23" s="50"/>
      <c r="Q23" s="50"/>
      <c r="R23" s="50" t="str">
        <f>IFERROR(INDEX([3]DATOS!$T$3:$T$6,MATCH(EI!N23,[3]DATOS!$S$3:$S$6,0)),"")</f>
        <v/>
      </c>
      <c r="S23" s="51" t="str">
        <f>IFERROR(INDEX('[3]Evaluación de riesgos'!$P$9:$P$28,MATCH(EI!O23,'[3]Evaluación de riesgos'!$B$9:$B$28,0)),"")</f>
        <v/>
      </c>
      <c r="T23" s="52"/>
      <c r="U23" s="52"/>
      <c r="V23" s="64"/>
      <c r="W23" s="64"/>
      <c r="X23" s="64"/>
    </row>
    <row r="24" spans="1:24" ht="18" x14ac:dyDescent="0.25">
      <c r="A24" s="50"/>
      <c r="B24" s="50"/>
      <c r="C24" s="50"/>
      <c r="D24" s="50"/>
      <c r="E24" s="50"/>
      <c r="F24" s="50"/>
      <c r="G24" s="50"/>
      <c r="H24" s="50"/>
      <c r="I24" s="50"/>
      <c r="J24" s="50"/>
      <c r="K24" s="50" t="str">
        <f>IFERROR(VLOOKUP(I24,[3]DATOS!$L$2:$Q$6,MATCH(J24,[3]DATOS!$M$7:$Q$7,0)+1,0),"")</f>
        <v/>
      </c>
      <c r="L24" s="50"/>
      <c r="M24" s="50"/>
      <c r="N24" s="50" t="str">
        <f>IFERROR(VLOOKUP(L24,[3]DATOS!$L$2:$Q$6,MATCH(M24,[3]DATOS!$M$7:$Q$7,0)+1,0),"")</f>
        <v/>
      </c>
      <c r="O24" s="50"/>
      <c r="P24" s="50"/>
      <c r="Q24" s="50"/>
      <c r="R24" s="50" t="str">
        <f>IFERROR(INDEX([3]DATOS!$T$3:$T$6,MATCH(EI!N24,[3]DATOS!$S$3:$S$6,0)),"")</f>
        <v/>
      </c>
      <c r="S24" s="51" t="str">
        <f>IFERROR(INDEX('[3]Evaluación de riesgos'!$P$9:$P$28,MATCH(EI!O24,'[3]Evaluación de riesgos'!$B$9:$B$28,0)),"")</f>
        <v/>
      </c>
      <c r="T24" s="52"/>
      <c r="U24" s="52"/>
      <c r="V24" s="64"/>
      <c r="W24" s="64"/>
      <c r="X24" s="64"/>
    </row>
    <row r="25" spans="1:24" ht="18" x14ac:dyDescent="0.25">
      <c r="A25" s="50"/>
      <c r="B25" s="50"/>
      <c r="C25" s="50"/>
      <c r="D25" s="50"/>
      <c r="E25" s="50"/>
      <c r="F25" s="50"/>
      <c r="G25" s="50"/>
      <c r="H25" s="50"/>
      <c r="I25" s="50"/>
      <c r="J25" s="50"/>
      <c r="K25" s="50" t="str">
        <f>IFERROR(VLOOKUP(I25,[3]DATOS!$L$2:$Q$6,MATCH(J25,[3]DATOS!$M$7:$Q$7,0)+1,0),"")</f>
        <v/>
      </c>
      <c r="L25" s="50"/>
      <c r="M25" s="50"/>
      <c r="N25" s="50" t="str">
        <f>IFERROR(VLOOKUP(L25,[3]DATOS!$L$2:$Q$6,MATCH(M25,[3]DATOS!$M$7:$Q$7,0)+1,0),"")</f>
        <v/>
      </c>
      <c r="O25" s="50"/>
      <c r="P25" s="50"/>
      <c r="Q25" s="50"/>
      <c r="R25" s="50" t="str">
        <f>IFERROR(INDEX([3]DATOS!$T$3:$T$6,MATCH(EI!N25,[3]DATOS!$S$3:$S$6,0)),"")</f>
        <v/>
      </c>
      <c r="S25" s="51" t="str">
        <f>IFERROR(INDEX('[3]Evaluación de riesgos'!$P$9:$P$28,MATCH(EI!O25,'[3]Evaluación de riesgos'!$B$9:$B$28,0)),"")</f>
        <v/>
      </c>
      <c r="T25" s="52"/>
      <c r="U25" s="52"/>
      <c r="V25" s="64"/>
      <c r="W25" s="64"/>
      <c r="X25" s="64"/>
    </row>
    <row r="26" spans="1:24" ht="18" x14ac:dyDescent="0.25">
      <c r="A26" s="50"/>
      <c r="B26" s="50"/>
      <c r="C26" s="50"/>
      <c r="D26" s="50"/>
      <c r="E26" s="50"/>
      <c r="F26" s="50"/>
      <c r="G26" s="50"/>
      <c r="H26" s="50"/>
      <c r="I26" s="50"/>
      <c r="J26" s="50"/>
      <c r="K26" s="50" t="str">
        <f>IFERROR(VLOOKUP(I26,[3]DATOS!$L$2:$Q$6,MATCH(J26,[3]DATOS!$M$7:$Q$7,0)+1,0),"")</f>
        <v/>
      </c>
      <c r="L26" s="50"/>
      <c r="M26" s="50"/>
      <c r="N26" s="50" t="str">
        <f>IFERROR(VLOOKUP(L26,[3]DATOS!$L$2:$Q$6,MATCH(M26,[3]DATOS!$M$7:$Q$7,0)+1,0),"")</f>
        <v/>
      </c>
      <c r="O26" s="50"/>
      <c r="P26" s="50"/>
      <c r="Q26" s="50"/>
      <c r="R26" s="50" t="str">
        <f>IFERROR(INDEX([3]DATOS!$T$3:$T$6,MATCH(EI!N26,[3]DATOS!$S$3:$S$6,0)),"")</f>
        <v/>
      </c>
      <c r="S26" s="51" t="str">
        <f>IFERROR(INDEX('[3]Evaluación de riesgos'!$P$9:$P$28,MATCH(EI!O26,'[3]Evaluación de riesgos'!$B$9:$B$28,0)),"")</f>
        <v/>
      </c>
      <c r="T26" s="52"/>
      <c r="U26" s="52"/>
      <c r="V26" s="64"/>
      <c r="W26" s="64"/>
      <c r="X26" s="64"/>
    </row>
    <row r="27" spans="1:24" ht="18" x14ac:dyDescent="0.25">
      <c r="A27" s="50"/>
      <c r="B27" s="50"/>
      <c r="C27" s="50"/>
      <c r="D27" s="50"/>
      <c r="E27" s="50"/>
      <c r="F27" s="50"/>
      <c r="G27" s="50"/>
      <c r="H27" s="50"/>
      <c r="I27" s="50"/>
      <c r="J27" s="50"/>
      <c r="K27" s="50" t="str">
        <f>IFERROR(VLOOKUP(I27,[3]DATOS!$L$2:$Q$6,MATCH(J27,[3]DATOS!$M$7:$Q$7,0)+1,0),"")</f>
        <v/>
      </c>
      <c r="L27" s="50"/>
      <c r="M27" s="50"/>
      <c r="N27" s="50" t="str">
        <f>IFERROR(VLOOKUP(L27,[3]DATOS!$L$2:$Q$6,MATCH(M27,[3]DATOS!$M$7:$Q$7,0)+1,0),"")</f>
        <v/>
      </c>
      <c r="O27" s="50"/>
      <c r="P27" s="50"/>
      <c r="Q27" s="50"/>
      <c r="R27" s="50" t="str">
        <f>IFERROR(INDEX([3]DATOS!$T$3:$T$6,MATCH(EI!N27,[3]DATOS!$S$3:$S$6,0)),"")</f>
        <v/>
      </c>
      <c r="S27" s="51" t="str">
        <f>IFERROR(INDEX('[3]Evaluación de riesgos'!$P$9:$P$28,MATCH(EI!O27,'[3]Evaluación de riesgos'!$B$9:$B$28,0)),"")</f>
        <v/>
      </c>
      <c r="T27" s="52"/>
      <c r="U27" s="52"/>
      <c r="V27" s="64"/>
      <c r="W27" s="64"/>
      <c r="X27" s="64"/>
    </row>
    <row r="28" spans="1:24" ht="18" x14ac:dyDescent="0.25">
      <c r="A28" s="50"/>
      <c r="B28" s="50"/>
      <c r="C28" s="50"/>
      <c r="D28" s="50"/>
      <c r="E28" s="50"/>
      <c r="F28" s="50"/>
      <c r="G28" s="50"/>
      <c r="H28" s="50"/>
      <c r="I28" s="50"/>
      <c r="J28" s="50"/>
      <c r="K28" s="50" t="str">
        <f>IFERROR(VLOOKUP(I28,[3]DATOS!$L$2:$Q$6,MATCH(J28,[3]DATOS!$M$7:$Q$7,0)+1,0),"")</f>
        <v/>
      </c>
      <c r="L28" s="50"/>
      <c r="M28" s="50"/>
      <c r="N28" s="50" t="str">
        <f>IFERROR(VLOOKUP(L28,[3]DATOS!$L$2:$Q$6,MATCH(M28,[3]DATOS!$M$7:$Q$7,0)+1,0),"")</f>
        <v/>
      </c>
      <c r="O28" s="50"/>
      <c r="P28" s="50"/>
      <c r="Q28" s="50"/>
      <c r="R28" s="50" t="str">
        <f>IFERROR(INDEX([3]DATOS!$T$3:$T$6,MATCH(EI!N28,[3]DATOS!$S$3:$S$6,0)),"")</f>
        <v/>
      </c>
      <c r="S28" s="51" t="str">
        <f>IFERROR(INDEX('[3]Evaluación de riesgos'!$P$9:$P$28,MATCH(EI!O28,'[3]Evaluación de riesgos'!$B$9:$B$28,0)),"")</f>
        <v/>
      </c>
      <c r="T28" s="52"/>
      <c r="U28" s="52"/>
      <c r="V28" s="64"/>
      <c r="W28" s="64"/>
      <c r="X28" s="64"/>
    </row>
    <row r="29" spans="1:24" ht="18" x14ac:dyDescent="0.25">
      <c r="A29" s="50"/>
      <c r="B29" s="50"/>
      <c r="C29" s="50"/>
      <c r="D29" s="50"/>
      <c r="E29" s="50"/>
      <c r="F29" s="50"/>
      <c r="G29" s="50"/>
      <c r="H29" s="50"/>
      <c r="I29" s="50"/>
      <c r="J29" s="50"/>
      <c r="K29" s="50" t="str">
        <f>IFERROR(VLOOKUP(I29,[3]DATOS!$L$2:$Q$6,MATCH(J29,[3]DATOS!$M$7:$Q$7,0)+1,0),"")</f>
        <v/>
      </c>
      <c r="L29" s="50"/>
      <c r="M29" s="50"/>
      <c r="N29" s="50" t="str">
        <f>IFERROR(VLOOKUP(L29,[3]DATOS!$L$2:$Q$6,MATCH(M29,[3]DATOS!$M$7:$Q$7,0)+1,0),"")</f>
        <v/>
      </c>
      <c r="O29" s="50"/>
      <c r="P29" s="50"/>
      <c r="Q29" s="50"/>
      <c r="R29" s="50" t="str">
        <f>IFERROR(INDEX([3]DATOS!$T$3:$T$6,MATCH(EI!N29,[3]DATOS!$S$3:$S$6,0)),"")</f>
        <v/>
      </c>
      <c r="S29" s="51" t="str">
        <f>IFERROR(INDEX('[3]Evaluación de riesgos'!$P$9:$P$28,MATCH(EI!O29,'[3]Evaluación de riesgos'!$B$9:$B$28,0)),"")</f>
        <v/>
      </c>
      <c r="T29" s="52"/>
      <c r="U29" s="52"/>
      <c r="V29" s="64"/>
      <c r="W29" s="64"/>
      <c r="X29" s="64"/>
    </row>
    <row r="30" spans="1:24" ht="18" x14ac:dyDescent="0.25">
      <c r="A30" s="50"/>
      <c r="B30" s="50"/>
      <c r="C30" s="50"/>
      <c r="D30" s="50"/>
      <c r="E30" s="50"/>
      <c r="F30" s="50"/>
      <c r="G30" s="50"/>
      <c r="H30" s="50"/>
      <c r="I30" s="50"/>
      <c r="J30" s="50"/>
      <c r="K30" s="50" t="str">
        <f>IFERROR(VLOOKUP(I30,[3]DATOS!$L$2:$Q$6,MATCH(J30,[3]DATOS!$M$7:$Q$7,0)+1,0),"")</f>
        <v/>
      </c>
      <c r="L30" s="50"/>
      <c r="M30" s="50"/>
      <c r="N30" s="50" t="str">
        <f>IFERROR(VLOOKUP(L30,[3]DATOS!$L$2:$Q$6,MATCH(M30,[3]DATOS!$M$7:$Q$7,0)+1,0),"")</f>
        <v/>
      </c>
      <c r="O30" s="50"/>
      <c r="P30" s="50"/>
      <c r="Q30" s="50"/>
      <c r="R30" s="50" t="str">
        <f>IFERROR(INDEX([3]DATOS!$T$3:$T$6,MATCH(EI!N30,[3]DATOS!$S$3:$S$6,0)),"")</f>
        <v/>
      </c>
      <c r="S30" s="51" t="str">
        <f>IFERROR(INDEX('[3]Evaluación de riesgos'!$P$9:$P$28,MATCH(EI!O30,'[3]Evaluación de riesgos'!$B$9:$B$28,0)),"")</f>
        <v/>
      </c>
      <c r="T30" s="52"/>
      <c r="U30" s="52"/>
      <c r="V30" s="64"/>
      <c r="W30" s="64"/>
      <c r="X30" s="64"/>
    </row>
    <row r="31" spans="1:24" ht="18" x14ac:dyDescent="0.25">
      <c r="A31" s="50"/>
      <c r="B31" s="50"/>
      <c r="C31" s="50"/>
      <c r="D31" s="50"/>
      <c r="E31" s="50"/>
      <c r="F31" s="50"/>
      <c r="G31" s="50"/>
      <c r="H31" s="50"/>
      <c r="I31" s="50"/>
      <c r="J31" s="50"/>
      <c r="K31" s="50" t="str">
        <f>IFERROR(VLOOKUP(I31,[3]DATOS!$L$2:$Q$6,MATCH(J31,[3]DATOS!$M$7:$Q$7,0)+1,0),"")</f>
        <v/>
      </c>
      <c r="L31" s="50"/>
      <c r="M31" s="50"/>
      <c r="N31" s="50" t="str">
        <f>IFERROR(VLOOKUP(L31,[3]DATOS!$L$2:$Q$6,MATCH(M31,[3]DATOS!$M$7:$Q$7,0)+1,0),"")</f>
        <v/>
      </c>
      <c r="O31" s="50"/>
      <c r="P31" s="50"/>
      <c r="Q31" s="50"/>
      <c r="R31" s="50" t="str">
        <f>IFERROR(INDEX([3]DATOS!$T$3:$T$6,MATCH(EI!N31,[3]DATOS!$S$3:$S$6,0)),"")</f>
        <v/>
      </c>
      <c r="S31" s="51" t="str">
        <f>IFERROR(INDEX('[3]Evaluación de riesgos'!$P$9:$P$28,MATCH(EI!O31,'[3]Evaluación de riesgos'!$B$9:$B$28,0)),"")</f>
        <v/>
      </c>
      <c r="T31" s="52"/>
      <c r="U31" s="52"/>
      <c r="V31" s="64"/>
      <c r="W31" s="64"/>
      <c r="X31" s="64"/>
    </row>
    <row r="32" spans="1:24" ht="18" x14ac:dyDescent="0.25">
      <c r="A32" s="50"/>
      <c r="B32" s="50"/>
      <c r="C32" s="50"/>
      <c r="D32" s="50"/>
      <c r="E32" s="50"/>
      <c r="F32" s="50"/>
      <c r="G32" s="50"/>
      <c r="H32" s="50"/>
      <c r="I32" s="50"/>
      <c r="J32" s="50"/>
      <c r="K32" s="50" t="str">
        <f>IFERROR(VLOOKUP(I32,[3]DATOS!$L$2:$Q$6,MATCH(J32,[3]DATOS!$M$7:$Q$7,0)+1,0),"")</f>
        <v/>
      </c>
      <c r="L32" s="50"/>
      <c r="M32" s="50"/>
      <c r="N32" s="50" t="str">
        <f>IFERROR(VLOOKUP(L32,[3]DATOS!$L$2:$Q$6,MATCH(M32,[3]DATOS!$M$7:$Q$7,0)+1,0),"")</f>
        <v/>
      </c>
      <c r="O32" s="50"/>
      <c r="P32" s="50"/>
      <c r="Q32" s="50"/>
      <c r="R32" s="50" t="str">
        <f>IFERROR(INDEX([3]DATOS!$T$3:$T$6,MATCH(EI!N32,[3]DATOS!$S$3:$S$6,0)),"")</f>
        <v/>
      </c>
      <c r="S32" s="51" t="str">
        <f>IFERROR(INDEX('[3]Evaluación de riesgos'!$P$9:$P$28,MATCH(EI!O32,'[3]Evaluación de riesgos'!$B$9:$B$28,0)),"")</f>
        <v/>
      </c>
      <c r="T32" s="52"/>
      <c r="U32" s="52"/>
      <c r="V32" s="64"/>
      <c r="W32" s="64"/>
      <c r="X32" s="64"/>
    </row>
    <row r="33" spans="1:24" ht="18" x14ac:dyDescent="0.25">
      <c r="A33" s="50"/>
      <c r="B33" s="50"/>
      <c r="C33" s="50"/>
      <c r="D33" s="50"/>
      <c r="E33" s="50"/>
      <c r="F33" s="50"/>
      <c r="G33" s="50"/>
      <c r="H33" s="50"/>
      <c r="I33" s="50"/>
      <c r="J33" s="50"/>
      <c r="K33" s="50" t="str">
        <f>IFERROR(VLOOKUP(I33,[3]DATOS!$L$2:$Q$6,MATCH(J33,[3]DATOS!$M$7:$Q$7,0)+1,0),"")</f>
        <v/>
      </c>
      <c r="L33" s="50"/>
      <c r="M33" s="50"/>
      <c r="N33" s="50" t="str">
        <f>IFERROR(VLOOKUP(L33,[3]DATOS!$L$2:$Q$6,MATCH(M33,[3]DATOS!$M$7:$Q$7,0)+1,0),"")</f>
        <v/>
      </c>
      <c r="O33" s="50"/>
      <c r="P33" s="50"/>
      <c r="Q33" s="50"/>
      <c r="R33" s="50" t="str">
        <f>IFERROR(INDEX([3]DATOS!$T$3:$T$6,MATCH(EI!N33,[3]DATOS!$S$3:$S$6,0)),"")</f>
        <v/>
      </c>
      <c r="S33" s="51" t="str">
        <f>IFERROR(INDEX('[3]Evaluación de riesgos'!$P$9:$P$28,MATCH(EI!O33,'[3]Evaluación de riesgos'!$B$9:$B$28,0)),"")</f>
        <v/>
      </c>
      <c r="T33" s="52"/>
      <c r="U33" s="52"/>
      <c r="V33" s="64"/>
      <c r="W33" s="64"/>
      <c r="X33" s="64"/>
    </row>
    <row r="34" spans="1:24" ht="18" x14ac:dyDescent="0.25">
      <c r="A34" s="50"/>
      <c r="B34" s="50"/>
      <c r="C34" s="50"/>
      <c r="D34" s="50"/>
      <c r="E34" s="50"/>
      <c r="F34" s="50"/>
      <c r="G34" s="50"/>
      <c r="H34" s="50"/>
      <c r="I34" s="50"/>
      <c r="J34" s="50"/>
      <c r="K34" s="50" t="str">
        <f>IFERROR(VLOOKUP(I34,[3]DATOS!$L$2:$Q$6,MATCH(J34,[3]DATOS!$M$7:$Q$7,0)+1,0),"")</f>
        <v/>
      </c>
      <c r="L34" s="50"/>
      <c r="M34" s="50"/>
      <c r="N34" s="50" t="str">
        <f>IFERROR(VLOOKUP(L34,[3]DATOS!$L$2:$Q$6,MATCH(M34,[3]DATOS!$M$7:$Q$7,0)+1,0),"")</f>
        <v/>
      </c>
      <c r="O34" s="50"/>
      <c r="P34" s="50"/>
      <c r="Q34" s="50"/>
      <c r="R34" s="50" t="str">
        <f>IFERROR(INDEX([3]DATOS!$T$3:$T$6,MATCH(EI!N34,[3]DATOS!$S$3:$S$6,0)),"")</f>
        <v/>
      </c>
      <c r="S34" s="51" t="str">
        <f>IFERROR(INDEX('[3]Evaluación de riesgos'!$P$9:$P$28,MATCH(EI!O34,'[3]Evaluación de riesgos'!$B$9:$B$28,0)),"")</f>
        <v/>
      </c>
      <c r="T34" s="52"/>
      <c r="U34" s="52"/>
      <c r="V34" s="64"/>
      <c r="W34" s="64"/>
      <c r="X34" s="64"/>
    </row>
    <row r="35" spans="1:24" ht="18" x14ac:dyDescent="0.25">
      <c r="A35" s="50"/>
      <c r="B35" s="50"/>
      <c r="C35" s="50"/>
      <c r="D35" s="50"/>
      <c r="E35" s="50"/>
      <c r="F35" s="50"/>
      <c r="G35" s="50"/>
      <c r="H35" s="50"/>
      <c r="I35" s="50"/>
      <c r="J35" s="50"/>
      <c r="K35" s="50" t="str">
        <f>IFERROR(VLOOKUP(I35,[3]DATOS!$L$2:$Q$6,MATCH(J35,[3]DATOS!$M$7:$Q$7,0)+1,0),"")</f>
        <v/>
      </c>
      <c r="L35" s="50"/>
      <c r="M35" s="50"/>
      <c r="N35" s="50" t="str">
        <f>IFERROR(VLOOKUP(L35,[3]DATOS!$L$2:$Q$6,MATCH(M35,[3]DATOS!$M$7:$Q$7,0)+1,0),"")</f>
        <v/>
      </c>
      <c r="O35" s="50"/>
      <c r="P35" s="50"/>
      <c r="Q35" s="50"/>
      <c r="R35" s="50" t="str">
        <f>IFERROR(INDEX([3]DATOS!$T$3:$T$6,MATCH(EI!N35,[3]DATOS!$S$3:$S$6,0)),"")</f>
        <v/>
      </c>
      <c r="S35" s="51" t="str">
        <f>IFERROR(INDEX('[3]Evaluación de riesgos'!$P$9:$P$28,MATCH(EI!O35,'[3]Evaluación de riesgos'!$B$9:$B$28,0)),"")</f>
        <v/>
      </c>
      <c r="T35" s="52"/>
      <c r="U35" s="52"/>
      <c r="V35" s="64"/>
      <c r="W35" s="64"/>
      <c r="X35" s="64"/>
    </row>
    <row r="36" spans="1:24" ht="18" x14ac:dyDescent="0.25">
      <c r="A36" s="50"/>
      <c r="B36" s="50"/>
      <c r="C36" s="50"/>
      <c r="D36" s="50"/>
      <c r="E36" s="50"/>
      <c r="F36" s="50"/>
      <c r="G36" s="50"/>
      <c r="H36" s="50"/>
      <c r="I36" s="50"/>
      <c r="J36" s="50"/>
      <c r="K36" s="50" t="str">
        <f>IFERROR(VLOOKUP(I36,[3]DATOS!$L$2:$Q$6,MATCH(J36,[3]DATOS!$M$7:$Q$7,0)+1,0),"")</f>
        <v/>
      </c>
      <c r="L36" s="50"/>
      <c r="M36" s="50"/>
      <c r="N36" s="50" t="str">
        <f>IFERROR(VLOOKUP(L36,[3]DATOS!$L$2:$Q$6,MATCH(M36,[3]DATOS!$M$7:$Q$7,0)+1,0),"")</f>
        <v/>
      </c>
      <c r="O36" s="50"/>
      <c r="P36" s="50"/>
      <c r="Q36" s="50"/>
      <c r="R36" s="50" t="str">
        <f>IFERROR(INDEX([3]DATOS!$T$3:$T$6,MATCH(EI!N36,[3]DATOS!$S$3:$S$6,0)),"")</f>
        <v/>
      </c>
      <c r="S36" s="51" t="str">
        <f>IFERROR(INDEX('[3]Evaluación de riesgos'!$P$9:$P$28,MATCH(EI!O36,'[3]Evaluación de riesgos'!$B$9:$B$28,0)),"")</f>
        <v/>
      </c>
      <c r="T36" s="52"/>
      <c r="U36" s="52"/>
      <c r="V36" s="64"/>
      <c r="W36" s="64"/>
      <c r="X36" s="64"/>
    </row>
    <row r="37" spans="1:24" ht="18" x14ac:dyDescent="0.25">
      <c r="A37" s="50"/>
      <c r="B37" s="50"/>
      <c r="C37" s="50"/>
      <c r="D37" s="50"/>
      <c r="E37" s="50"/>
      <c r="F37" s="50"/>
      <c r="G37" s="50"/>
      <c r="H37" s="50"/>
      <c r="I37" s="50"/>
      <c r="J37" s="50"/>
      <c r="K37" s="50" t="str">
        <f>IFERROR(VLOOKUP(I37,[3]DATOS!$L$2:$Q$6,MATCH(J37,[3]DATOS!$M$7:$Q$7,0)+1,0),"")</f>
        <v/>
      </c>
      <c r="L37" s="50"/>
      <c r="M37" s="50"/>
      <c r="N37" s="50" t="str">
        <f>IFERROR(VLOOKUP(L37,[3]DATOS!$L$2:$Q$6,MATCH(M37,[3]DATOS!$M$7:$Q$7,0)+1,0),"")</f>
        <v/>
      </c>
      <c r="O37" s="50"/>
      <c r="P37" s="50"/>
      <c r="Q37" s="50"/>
      <c r="R37" s="50" t="str">
        <f>IFERROR(INDEX([3]DATOS!$T$3:$T$6,MATCH(EI!N37,[3]DATOS!$S$3:$S$6,0)),"")</f>
        <v/>
      </c>
      <c r="S37" s="51" t="str">
        <f>IFERROR(INDEX('[3]Evaluación de riesgos'!$P$9:$P$28,MATCH(EI!O37,'[3]Evaluación de riesgos'!$B$9:$B$28,0)),"")</f>
        <v/>
      </c>
      <c r="T37" s="52"/>
      <c r="U37" s="52"/>
      <c r="V37" s="64"/>
      <c r="W37" s="64"/>
      <c r="X37" s="64"/>
    </row>
    <row r="38" spans="1:24" ht="18" x14ac:dyDescent="0.25">
      <c r="A38" s="50"/>
      <c r="B38" s="50"/>
      <c r="C38" s="50"/>
      <c r="D38" s="50"/>
      <c r="E38" s="50"/>
      <c r="F38" s="50"/>
      <c r="G38" s="50"/>
      <c r="H38" s="50"/>
      <c r="I38" s="50"/>
      <c r="J38" s="50"/>
      <c r="K38" s="50" t="str">
        <f>IFERROR(VLOOKUP(I38,[3]DATOS!$L$2:$Q$6,MATCH(J38,[3]DATOS!$M$7:$Q$7,0)+1,0),"")</f>
        <v/>
      </c>
      <c r="L38" s="50"/>
      <c r="M38" s="50"/>
      <c r="N38" s="50" t="str">
        <f>IFERROR(VLOOKUP(L38,[3]DATOS!$L$2:$Q$6,MATCH(M38,[3]DATOS!$M$7:$Q$7,0)+1,0),"")</f>
        <v/>
      </c>
      <c r="O38" s="50"/>
      <c r="P38" s="50"/>
      <c r="Q38" s="50"/>
      <c r="R38" s="50" t="str">
        <f>IFERROR(INDEX([3]DATOS!$T$3:$T$6,MATCH(EI!N38,[3]DATOS!$S$3:$S$6,0)),"")</f>
        <v/>
      </c>
      <c r="S38" s="51" t="str">
        <f>IFERROR(INDEX('[3]Evaluación de riesgos'!$P$9:$P$28,MATCH(EI!O38,'[3]Evaluación de riesgos'!$B$9:$B$28,0)),"")</f>
        <v/>
      </c>
      <c r="T38" s="52"/>
      <c r="U38" s="52"/>
      <c r="V38" s="64"/>
      <c r="W38" s="64"/>
      <c r="X38" s="64"/>
    </row>
    <row r="39" spans="1:24" ht="18" x14ac:dyDescent="0.25">
      <c r="A39" s="50"/>
      <c r="B39" s="50"/>
      <c r="C39" s="50"/>
      <c r="D39" s="50"/>
      <c r="E39" s="50"/>
      <c r="F39" s="50"/>
      <c r="G39" s="50"/>
      <c r="H39" s="50"/>
      <c r="I39" s="50"/>
      <c r="J39" s="50"/>
      <c r="K39" s="50" t="str">
        <f>IFERROR(VLOOKUP(I39,[3]DATOS!$L$2:$Q$6,MATCH(J39,[3]DATOS!$M$7:$Q$7,0)+1,0),"")</f>
        <v/>
      </c>
      <c r="L39" s="50"/>
      <c r="M39" s="50"/>
      <c r="N39" s="50" t="str">
        <f>IFERROR(VLOOKUP(L39,[3]DATOS!$L$2:$Q$6,MATCH(M39,[3]DATOS!$M$7:$Q$7,0)+1,0),"")</f>
        <v/>
      </c>
      <c r="O39" s="50"/>
      <c r="P39" s="50"/>
      <c r="Q39" s="50"/>
      <c r="R39" s="50" t="str">
        <f>IFERROR(INDEX([3]DATOS!$T$3:$T$6,MATCH(EI!N39,[3]DATOS!$S$3:$S$6,0)),"")</f>
        <v/>
      </c>
      <c r="S39" s="51" t="str">
        <f>IFERROR(INDEX('[3]Evaluación de riesgos'!$P$9:$P$28,MATCH(EI!O39,'[3]Evaluación de riesgos'!$B$9:$B$28,0)),"")</f>
        <v/>
      </c>
      <c r="T39" s="52"/>
      <c r="U39" s="52"/>
      <c r="V39" s="64"/>
      <c r="W39" s="64"/>
      <c r="X39" s="64"/>
    </row>
    <row r="40" spans="1:24" ht="18" x14ac:dyDescent="0.25">
      <c r="A40" s="50"/>
      <c r="B40" s="50"/>
      <c r="C40" s="50"/>
      <c r="D40" s="50"/>
      <c r="E40" s="50"/>
      <c r="F40" s="50"/>
      <c r="G40" s="50"/>
      <c r="H40" s="50"/>
      <c r="I40" s="50"/>
      <c r="J40" s="50"/>
      <c r="K40" s="50" t="str">
        <f>IFERROR(VLOOKUP(I40,[3]DATOS!$L$2:$Q$6,MATCH(J40,[3]DATOS!$M$7:$Q$7,0)+1,0),"")</f>
        <v/>
      </c>
      <c r="L40" s="50"/>
      <c r="M40" s="50"/>
      <c r="N40" s="50" t="str">
        <f>IFERROR(VLOOKUP(L40,[3]DATOS!$L$2:$Q$6,MATCH(M40,[3]DATOS!$M$7:$Q$7,0)+1,0),"")</f>
        <v/>
      </c>
      <c r="O40" s="50"/>
      <c r="P40" s="50"/>
      <c r="Q40" s="50"/>
      <c r="R40" s="50" t="str">
        <f>IFERROR(INDEX([3]DATOS!$T$3:$T$6,MATCH(EI!N40,[3]DATOS!$S$3:$S$6,0)),"")</f>
        <v/>
      </c>
      <c r="S40" s="51" t="str">
        <f>IFERROR(INDEX('[3]Evaluación de riesgos'!$P$9:$P$28,MATCH(EI!O40,'[3]Evaluación de riesgos'!$B$9:$B$28,0)),"")</f>
        <v/>
      </c>
      <c r="T40" s="52"/>
      <c r="U40" s="52"/>
      <c r="V40" s="64"/>
      <c r="W40" s="64"/>
      <c r="X40" s="64"/>
    </row>
    <row r="41" spans="1:24" ht="18" x14ac:dyDescent="0.25">
      <c r="A41" s="50"/>
      <c r="B41" s="50"/>
      <c r="C41" s="50"/>
      <c r="D41" s="50"/>
      <c r="E41" s="50"/>
      <c r="F41" s="50"/>
      <c r="G41" s="50"/>
      <c r="H41" s="50"/>
      <c r="I41" s="50"/>
      <c r="J41" s="50"/>
      <c r="K41" s="50" t="str">
        <f>IFERROR(VLOOKUP(I41,[3]DATOS!$L$2:$Q$6,MATCH(J41,[3]DATOS!$M$7:$Q$7,0)+1,0),"")</f>
        <v/>
      </c>
      <c r="L41" s="50"/>
      <c r="M41" s="50"/>
      <c r="N41" s="50" t="str">
        <f>IFERROR(VLOOKUP(L41,[3]DATOS!$L$2:$Q$6,MATCH(M41,[3]DATOS!$M$7:$Q$7,0)+1,0),"")</f>
        <v/>
      </c>
      <c r="O41" s="50"/>
      <c r="P41" s="50"/>
      <c r="Q41" s="50"/>
      <c r="R41" s="50" t="str">
        <f>IFERROR(INDEX([3]DATOS!$T$3:$T$6,MATCH(EI!N41,[3]DATOS!$S$3:$S$6,0)),"")</f>
        <v/>
      </c>
      <c r="S41" s="51" t="str">
        <f>IFERROR(INDEX('[3]Evaluación de riesgos'!$P$9:$P$28,MATCH(EI!O41,'[3]Evaluación de riesgos'!$B$9:$B$28,0)),"")</f>
        <v/>
      </c>
      <c r="T41" s="52"/>
      <c r="U41" s="52"/>
      <c r="V41" s="64"/>
      <c r="W41" s="64"/>
      <c r="X41" s="64"/>
    </row>
    <row r="42" spans="1:24" ht="18" x14ac:dyDescent="0.25">
      <c r="A42" s="50"/>
      <c r="B42" s="50"/>
      <c r="C42" s="50"/>
      <c r="D42" s="50"/>
      <c r="E42" s="50"/>
      <c r="F42" s="50"/>
      <c r="G42" s="50"/>
      <c r="H42" s="50"/>
      <c r="I42" s="50"/>
      <c r="J42" s="50"/>
      <c r="K42" s="50" t="str">
        <f>IFERROR(VLOOKUP(I42,[3]DATOS!$L$2:$Q$6,MATCH(J42,[3]DATOS!$M$7:$Q$7,0)+1,0),"")</f>
        <v/>
      </c>
      <c r="L42" s="50"/>
      <c r="M42" s="50"/>
      <c r="N42" s="50" t="str">
        <f>IFERROR(VLOOKUP(L42,[3]DATOS!$L$2:$Q$6,MATCH(M42,[3]DATOS!$M$7:$Q$7,0)+1,0),"")</f>
        <v/>
      </c>
      <c r="O42" s="50"/>
      <c r="P42" s="50"/>
      <c r="Q42" s="50"/>
      <c r="R42" s="50" t="str">
        <f>IFERROR(INDEX([3]DATOS!$T$3:$T$6,MATCH(EI!N42,[3]DATOS!$S$3:$S$6,0)),"")</f>
        <v/>
      </c>
      <c r="S42" s="51" t="str">
        <f>IFERROR(INDEX('[3]Evaluación de riesgos'!$P$9:$P$28,MATCH(EI!O42,'[3]Evaluación de riesgos'!$B$9:$B$28,0)),"")</f>
        <v/>
      </c>
      <c r="T42" s="52"/>
      <c r="U42" s="52"/>
      <c r="V42" s="64"/>
      <c r="W42" s="64"/>
      <c r="X42" s="64"/>
    </row>
    <row r="43" spans="1:24" ht="18" x14ac:dyDescent="0.25">
      <c r="A43" s="50"/>
      <c r="B43" s="50"/>
      <c r="C43" s="50"/>
      <c r="D43" s="50"/>
      <c r="E43" s="50"/>
      <c r="F43" s="50"/>
      <c r="G43" s="50"/>
      <c r="H43" s="50"/>
      <c r="I43" s="50"/>
      <c r="J43" s="50"/>
      <c r="K43" s="50" t="str">
        <f>IFERROR(VLOOKUP(I43,[3]DATOS!$L$2:$Q$6,MATCH(J43,[3]DATOS!$M$7:$Q$7,0)+1,0),"")</f>
        <v/>
      </c>
      <c r="L43" s="50"/>
      <c r="M43" s="50"/>
      <c r="N43" s="50" t="str">
        <f>IFERROR(VLOOKUP(L43,[3]DATOS!$L$2:$Q$6,MATCH(M43,[3]DATOS!$M$7:$Q$7,0)+1,0),"")</f>
        <v/>
      </c>
      <c r="O43" s="50"/>
      <c r="P43" s="50"/>
      <c r="Q43" s="50"/>
      <c r="R43" s="50" t="str">
        <f>IFERROR(INDEX([3]DATOS!$T$3:$T$6,MATCH(EI!N43,[3]DATOS!$S$3:$S$6,0)),"")</f>
        <v/>
      </c>
      <c r="S43" s="51" t="str">
        <f>IFERROR(INDEX('[3]Evaluación de riesgos'!$P$9:$P$28,MATCH(EI!O43,'[3]Evaluación de riesgos'!$B$9:$B$28,0)),"")</f>
        <v/>
      </c>
      <c r="T43" s="52"/>
      <c r="U43" s="52"/>
      <c r="V43" s="64"/>
      <c r="W43" s="64"/>
      <c r="X43" s="64"/>
    </row>
    <row r="44" spans="1:24" ht="18" x14ac:dyDescent="0.25">
      <c r="A44" s="50"/>
      <c r="B44" s="50"/>
      <c r="C44" s="50"/>
      <c r="D44" s="50"/>
      <c r="E44" s="50"/>
      <c r="F44" s="50"/>
      <c r="G44" s="50"/>
      <c r="H44" s="50"/>
      <c r="I44" s="50"/>
      <c r="J44" s="50"/>
      <c r="K44" s="50" t="str">
        <f>IFERROR(VLOOKUP(I44,[3]DATOS!$L$2:$Q$6,MATCH(J44,[3]DATOS!$M$7:$Q$7,0)+1,0),"")</f>
        <v/>
      </c>
      <c r="L44" s="50"/>
      <c r="M44" s="50"/>
      <c r="N44" s="50" t="str">
        <f>IFERROR(VLOOKUP(L44,[3]DATOS!$L$2:$Q$6,MATCH(M44,[3]DATOS!$M$7:$Q$7,0)+1,0),"")</f>
        <v/>
      </c>
      <c r="O44" s="50"/>
      <c r="P44" s="50"/>
      <c r="Q44" s="50"/>
      <c r="R44" s="50" t="str">
        <f>IFERROR(INDEX([3]DATOS!$T$3:$T$6,MATCH(EI!N44,[3]DATOS!$S$3:$S$6,0)),"")</f>
        <v/>
      </c>
      <c r="S44" s="51" t="str">
        <f>IFERROR(INDEX('[3]Evaluación de riesgos'!$P$9:$P$28,MATCH(EI!O44,'[3]Evaluación de riesgos'!$B$9:$B$28,0)),"")</f>
        <v/>
      </c>
      <c r="T44" s="52"/>
      <c r="U44" s="52"/>
      <c r="V44" s="64"/>
      <c r="W44" s="64"/>
      <c r="X44" s="64"/>
    </row>
    <row r="45" spans="1:24" ht="18" x14ac:dyDescent="0.25">
      <c r="A45" s="50"/>
      <c r="B45" s="50"/>
      <c r="C45" s="50"/>
      <c r="D45" s="50"/>
      <c r="E45" s="50"/>
      <c r="F45" s="50"/>
      <c r="G45" s="50"/>
      <c r="H45" s="50"/>
      <c r="I45" s="50"/>
      <c r="J45" s="50"/>
      <c r="K45" s="50" t="str">
        <f>IFERROR(VLOOKUP(I45,[3]DATOS!$L$2:$Q$6,MATCH(J45,[3]DATOS!$M$7:$Q$7,0)+1,0),"")</f>
        <v/>
      </c>
      <c r="L45" s="50"/>
      <c r="M45" s="50"/>
      <c r="N45" s="50" t="str">
        <f>IFERROR(VLOOKUP(L45,[3]DATOS!$L$2:$Q$6,MATCH(M45,[3]DATOS!$M$7:$Q$7,0)+1,0),"")</f>
        <v/>
      </c>
      <c r="O45" s="50"/>
      <c r="P45" s="50"/>
      <c r="Q45" s="50"/>
      <c r="R45" s="50" t="str">
        <f>IFERROR(INDEX([3]DATOS!$T$3:$T$6,MATCH(EI!N45,[3]DATOS!$S$3:$S$6,0)),"")</f>
        <v/>
      </c>
      <c r="S45" s="51" t="str">
        <f>IFERROR(INDEX('[3]Evaluación de riesgos'!$P$9:$P$28,MATCH(EI!O45,'[3]Evaluación de riesgos'!$B$9:$B$28,0)),"")</f>
        <v/>
      </c>
      <c r="T45" s="52"/>
      <c r="U45" s="52"/>
      <c r="V45" s="64"/>
      <c r="W45" s="64"/>
      <c r="X45" s="64"/>
    </row>
    <row r="46" spans="1:24" ht="18" x14ac:dyDescent="0.25">
      <c r="A46" s="50"/>
      <c r="B46" s="50"/>
      <c r="C46" s="50"/>
      <c r="D46" s="50"/>
      <c r="E46" s="50"/>
      <c r="F46" s="50"/>
      <c r="G46" s="50"/>
      <c r="H46" s="50"/>
      <c r="I46" s="50"/>
      <c r="J46" s="50"/>
      <c r="K46" s="50" t="str">
        <f>IFERROR(VLOOKUP(I46,[3]DATOS!$L$2:$Q$6,MATCH(J46,[3]DATOS!$M$7:$Q$7,0)+1,0),"")</f>
        <v/>
      </c>
      <c r="L46" s="50"/>
      <c r="M46" s="50"/>
      <c r="N46" s="50" t="str">
        <f>IFERROR(VLOOKUP(L46,[3]DATOS!$L$2:$Q$6,MATCH(M46,[3]DATOS!$M$7:$Q$7,0)+1,0),"")</f>
        <v/>
      </c>
      <c r="O46" s="50"/>
      <c r="P46" s="50"/>
      <c r="Q46" s="50"/>
      <c r="R46" s="50" t="str">
        <f>IFERROR(INDEX([3]DATOS!$T$3:$T$6,MATCH(EI!N46,[3]DATOS!$S$3:$S$6,0)),"")</f>
        <v/>
      </c>
      <c r="S46" s="51" t="str">
        <f>IFERROR(INDEX('[3]Evaluación de riesgos'!$P$9:$P$28,MATCH(EI!O46,'[3]Evaluación de riesgos'!$B$9:$B$28,0)),"")</f>
        <v/>
      </c>
      <c r="T46" s="52"/>
      <c r="U46" s="52"/>
      <c r="V46" s="64"/>
      <c r="W46" s="64"/>
      <c r="X46" s="64"/>
    </row>
    <row r="47" spans="1:24" ht="18" x14ac:dyDescent="0.25">
      <c r="A47" s="50"/>
      <c r="B47" s="50"/>
      <c r="C47" s="50"/>
      <c r="D47" s="50"/>
      <c r="E47" s="50"/>
      <c r="F47" s="50"/>
      <c r="G47" s="50"/>
      <c r="H47" s="50"/>
      <c r="I47" s="50"/>
      <c r="J47" s="50"/>
      <c r="K47" s="50" t="str">
        <f>IFERROR(VLOOKUP(I47,[3]DATOS!$L$2:$Q$6,MATCH(J47,[3]DATOS!$M$7:$Q$7,0)+1,0),"")</f>
        <v/>
      </c>
      <c r="L47" s="50"/>
      <c r="M47" s="50"/>
      <c r="N47" s="50" t="str">
        <f>IFERROR(VLOOKUP(L47,[3]DATOS!$L$2:$Q$6,MATCH(M47,[3]DATOS!$M$7:$Q$7,0)+1,0),"")</f>
        <v/>
      </c>
      <c r="O47" s="50"/>
      <c r="P47" s="50"/>
      <c r="Q47" s="50"/>
      <c r="R47" s="50" t="str">
        <f>IFERROR(INDEX([3]DATOS!$T$3:$T$6,MATCH(EI!N47,[3]DATOS!$S$3:$S$6,0)),"")</f>
        <v/>
      </c>
      <c r="S47" s="51" t="str">
        <f>IFERROR(INDEX('[3]Evaluación de riesgos'!$P$9:$P$28,MATCH(EI!O47,'[3]Evaluación de riesgos'!$B$9:$B$28,0)),"")</f>
        <v/>
      </c>
      <c r="T47" s="52"/>
      <c r="U47" s="52"/>
      <c r="V47" s="64"/>
      <c r="W47" s="64"/>
      <c r="X47" s="64"/>
    </row>
    <row r="48" spans="1:24" ht="18" x14ac:dyDescent="0.25">
      <c r="A48" s="50"/>
      <c r="B48" s="50"/>
      <c r="C48" s="50"/>
      <c r="D48" s="50"/>
      <c r="E48" s="50"/>
      <c r="F48" s="50"/>
      <c r="G48" s="50"/>
      <c r="H48" s="50"/>
      <c r="I48" s="50"/>
      <c r="J48" s="50"/>
      <c r="K48" s="50" t="str">
        <f>IFERROR(VLOOKUP(I48,[3]DATOS!$L$2:$Q$6,MATCH(J48,[3]DATOS!$M$7:$Q$7,0)+1,0),"")</f>
        <v/>
      </c>
      <c r="L48" s="50"/>
      <c r="M48" s="50"/>
      <c r="N48" s="50" t="str">
        <f>IFERROR(VLOOKUP(L48,[3]DATOS!$L$2:$Q$6,MATCH(M48,[3]DATOS!$M$7:$Q$7,0)+1,0),"")</f>
        <v/>
      </c>
      <c r="O48" s="50"/>
      <c r="P48" s="50"/>
      <c r="Q48" s="50"/>
      <c r="R48" s="50" t="str">
        <f>IFERROR(INDEX([3]DATOS!$T$3:$T$6,MATCH(EI!N48,[3]DATOS!$S$3:$S$6,0)),"")</f>
        <v/>
      </c>
      <c r="S48" s="51" t="str">
        <f>IFERROR(INDEX('[3]Evaluación de riesgos'!$P$9:$P$28,MATCH(EI!O48,'[3]Evaluación de riesgos'!$B$9:$B$28,0)),"")</f>
        <v/>
      </c>
      <c r="T48" s="52"/>
      <c r="U48" s="52"/>
      <c r="V48" s="64"/>
      <c r="W48" s="64"/>
      <c r="X48" s="64"/>
    </row>
    <row r="49" spans="1:24" ht="18" x14ac:dyDescent="0.25">
      <c r="A49" s="50"/>
      <c r="B49" s="50"/>
      <c r="C49" s="50"/>
      <c r="D49" s="50"/>
      <c r="E49" s="50"/>
      <c r="F49" s="50"/>
      <c r="G49" s="50"/>
      <c r="H49" s="50"/>
      <c r="I49" s="50"/>
      <c r="J49" s="50"/>
      <c r="K49" s="50" t="str">
        <f>IFERROR(VLOOKUP(I49,[3]DATOS!$L$2:$Q$6,MATCH(J49,[3]DATOS!$M$7:$Q$7,0)+1,0),"")</f>
        <v/>
      </c>
      <c r="L49" s="50"/>
      <c r="M49" s="50"/>
      <c r="N49" s="50" t="str">
        <f>IFERROR(VLOOKUP(L49,[3]DATOS!$L$2:$Q$6,MATCH(M49,[3]DATOS!$M$7:$Q$7,0)+1,0),"")</f>
        <v/>
      </c>
      <c r="O49" s="50"/>
      <c r="P49" s="50"/>
      <c r="Q49" s="50"/>
      <c r="R49" s="50" t="str">
        <f>IFERROR(INDEX([3]DATOS!$T$3:$T$6,MATCH(EI!N49,[3]DATOS!$S$3:$S$6,0)),"")</f>
        <v/>
      </c>
      <c r="S49" s="51" t="str">
        <f>IFERROR(INDEX('[3]Evaluación de riesgos'!$P$9:$P$28,MATCH(EI!O49,'[3]Evaluación de riesgos'!$B$9:$B$28,0)),"")</f>
        <v/>
      </c>
      <c r="T49" s="52"/>
      <c r="U49" s="52"/>
      <c r="V49" s="64"/>
      <c r="W49" s="64"/>
      <c r="X49" s="64"/>
    </row>
    <row r="50" spans="1:24" ht="18" x14ac:dyDescent="0.25">
      <c r="A50" s="50"/>
      <c r="B50" s="50"/>
      <c r="C50" s="50"/>
      <c r="D50" s="50"/>
      <c r="E50" s="50"/>
      <c r="F50" s="50"/>
      <c r="G50" s="50"/>
      <c r="H50" s="50"/>
      <c r="I50" s="50"/>
      <c r="J50" s="50"/>
      <c r="K50" s="50" t="str">
        <f>IFERROR(VLOOKUP(I50,[3]DATOS!$L$2:$Q$6,MATCH(J50,[3]DATOS!$M$7:$Q$7,0)+1,0),"")</f>
        <v/>
      </c>
      <c r="L50" s="50"/>
      <c r="M50" s="50"/>
      <c r="N50" s="50" t="str">
        <f>IFERROR(VLOOKUP(L50,[3]DATOS!$L$2:$Q$6,MATCH(M50,[3]DATOS!$M$7:$Q$7,0)+1,0),"")</f>
        <v/>
      </c>
      <c r="O50" s="50"/>
      <c r="P50" s="50"/>
      <c r="Q50" s="50"/>
      <c r="R50" s="50" t="str">
        <f>IFERROR(INDEX([3]DATOS!$T$3:$T$6,MATCH(EI!N50,[3]DATOS!$S$3:$S$6,0)),"")</f>
        <v/>
      </c>
      <c r="S50" s="51" t="str">
        <f>IFERROR(INDEX('[3]Evaluación de riesgos'!$P$9:$P$28,MATCH(EI!O50,'[3]Evaluación de riesgos'!$B$9:$B$28,0)),"")</f>
        <v/>
      </c>
      <c r="T50" s="52"/>
      <c r="U50" s="52"/>
      <c r="V50" s="64"/>
      <c r="W50" s="64"/>
      <c r="X50" s="64"/>
    </row>
    <row r="51" spans="1:24" ht="18" x14ac:dyDescent="0.25">
      <c r="A51" s="50"/>
      <c r="B51" s="50"/>
      <c r="C51" s="50"/>
      <c r="D51" s="50"/>
      <c r="E51" s="50"/>
      <c r="F51" s="50"/>
      <c r="G51" s="50"/>
      <c r="H51" s="50"/>
      <c r="I51" s="50"/>
      <c r="J51" s="50"/>
      <c r="K51" s="50" t="str">
        <f>IFERROR(VLOOKUP(I51,[3]DATOS!$L$2:$Q$6,MATCH(J51,[3]DATOS!$M$7:$Q$7,0)+1,0),"")</f>
        <v/>
      </c>
      <c r="L51" s="50"/>
      <c r="M51" s="50"/>
      <c r="N51" s="50" t="str">
        <f>IFERROR(VLOOKUP(L51,[3]DATOS!$L$2:$Q$6,MATCH(M51,[3]DATOS!$M$7:$Q$7,0)+1,0),"")</f>
        <v/>
      </c>
      <c r="O51" s="50"/>
      <c r="P51" s="50"/>
      <c r="Q51" s="50"/>
      <c r="R51" s="50" t="str">
        <f>IFERROR(INDEX([3]DATOS!$T$3:$T$6,MATCH(EI!N51,[3]DATOS!$S$3:$S$6,0)),"")</f>
        <v/>
      </c>
      <c r="S51" s="51" t="str">
        <f>IFERROR(INDEX('[3]Evaluación de riesgos'!$P$9:$P$28,MATCH(EI!O51,'[3]Evaluación de riesgos'!$B$9:$B$28,0)),"")</f>
        <v/>
      </c>
      <c r="T51" s="52"/>
      <c r="U51" s="52"/>
      <c r="V51" s="64"/>
      <c r="W51" s="64"/>
      <c r="X51" s="64"/>
    </row>
    <row r="52" spans="1:24" ht="18" x14ac:dyDescent="0.25">
      <c r="A52" s="50"/>
      <c r="B52" s="50"/>
      <c r="C52" s="50"/>
      <c r="D52" s="50"/>
      <c r="E52" s="50"/>
      <c r="F52" s="50"/>
      <c r="G52" s="50"/>
      <c r="H52" s="50"/>
      <c r="I52" s="50"/>
      <c r="J52" s="50"/>
      <c r="K52" s="50" t="str">
        <f>IFERROR(VLOOKUP(I52,[3]DATOS!$L$2:$Q$6,MATCH(J52,[3]DATOS!$M$7:$Q$7,0)+1,0),"")</f>
        <v/>
      </c>
      <c r="L52" s="50"/>
      <c r="M52" s="50"/>
      <c r="N52" s="50" t="str">
        <f>IFERROR(VLOOKUP(L52,[3]DATOS!$L$2:$Q$6,MATCH(M52,[3]DATOS!$M$7:$Q$7,0)+1,0),"")</f>
        <v/>
      </c>
      <c r="O52" s="50"/>
      <c r="P52" s="50"/>
      <c r="Q52" s="50"/>
      <c r="R52" s="50" t="str">
        <f>IFERROR(INDEX([3]DATOS!$T$3:$T$6,MATCH(EI!N52,[3]DATOS!$S$3:$S$6,0)),"")</f>
        <v/>
      </c>
      <c r="S52" s="51" t="str">
        <f>IFERROR(INDEX('[3]Evaluación de riesgos'!$P$9:$P$28,MATCH(EI!O52,'[3]Evaluación de riesgos'!$B$9:$B$28,0)),"")</f>
        <v/>
      </c>
      <c r="T52" s="52"/>
      <c r="U52" s="52"/>
      <c r="V52" s="64"/>
      <c r="W52" s="64"/>
      <c r="X52" s="64"/>
    </row>
    <row r="53" spans="1:24" ht="18" x14ac:dyDescent="0.25">
      <c r="A53" s="50"/>
      <c r="B53" s="50"/>
      <c r="C53" s="50"/>
      <c r="D53" s="50"/>
      <c r="E53" s="50"/>
      <c r="F53" s="50"/>
      <c r="G53" s="50"/>
      <c r="H53" s="50"/>
      <c r="I53" s="50"/>
      <c r="J53" s="50"/>
      <c r="K53" s="50" t="str">
        <f>IFERROR(VLOOKUP(I53,[3]DATOS!$L$2:$Q$6,MATCH(J53,[3]DATOS!$M$7:$Q$7,0)+1,0),"")</f>
        <v/>
      </c>
      <c r="L53" s="50"/>
      <c r="M53" s="50"/>
      <c r="N53" s="50" t="str">
        <f>IFERROR(VLOOKUP(L53,[3]DATOS!$L$2:$Q$6,MATCH(M53,[3]DATOS!$M$7:$Q$7,0)+1,0),"")</f>
        <v/>
      </c>
      <c r="O53" s="50"/>
      <c r="P53" s="50"/>
      <c r="Q53" s="50"/>
      <c r="R53" s="50" t="str">
        <f>IFERROR(INDEX([3]DATOS!$T$3:$T$6,MATCH(EI!N53,[3]DATOS!$S$3:$S$6,0)),"")</f>
        <v/>
      </c>
      <c r="S53" s="51" t="str">
        <f>IFERROR(INDEX('[3]Evaluación de riesgos'!$P$9:$P$28,MATCH(EI!O53,'[3]Evaluación de riesgos'!$B$9:$B$28,0)),"")</f>
        <v/>
      </c>
      <c r="T53" s="52"/>
      <c r="U53" s="52"/>
      <c r="V53" s="64"/>
      <c r="W53" s="64"/>
      <c r="X53" s="64"/>
    </row>
    <row r="54" spans="1:24" ht="18" x14ac:dyDescent="0.25">
      <c r="A54" s="50"/>
      <c r="B54" s="50"/>
      <c r="C54" s="50"/>
      <c r="D54" s="50"/>
      <c r="E54" s="50"/>
      <c r="F54" s="50"/>
      <c r="G54" s="50"/>
      <c r="H54" s="50"/>
      <c r="I54" s="50"/>
      <c r="J54" s="50"/>
      <c r="K54" s="50" t="str">
        <f>IFERROR(VLOOKUP(I54,[3]DATOS!$L$2:$Q$6,MATCH(J54,[3]DATOS!$M$7:$Q$7,0)+1,0),"")</f>
        <v/>
      </c>
      <c r="L54" s="50"/>
      <c r="M54" s="50"/>
      <c r="N54" s="50" t="str">
        <f>IFERROR(VLOOKUP(L54,[3]DATOS!$L$2:$Q$6,MATCH(M54,[3]DATOS!$M$7:$Q$7,0)+1,0),"")</f>
        <v/>
      </c>
      <c r="O54" s="50"/>
      <c r="P54" s="50"/>
      <c r="Q54" s="50"/>
      <c r="R54" s="50" t="str">
        <f>IFERROR(INDEX([3]DATOS!$T$3:$T$6,MATCH(EI!N54,[3]DATOS!$S$3:$S$6,0)),"")</f>
        <v/>
      </c>
      <c r="S54" s="51" t="str">
        <f>IFERROR(INDEX('[3]Evaluación de riesgos'!$P$9:$P$28,MATCH(EI!O54,'[3]Evaluación de riesgos'!$B$9:$B$28,0)),"")</f>
        <v/>
      </c>
      <c r="T54" s="52"/>
      <c r="U54" s="52"/>
      <c r="V54" s="64"/>
      <c r="W54" s="64"/>
      <c r="X54" s="64"/>
    </row>
    <row r="55" spans="1:24" ht="18" x14ac:dyDescent="0.25">
      <c r="A55" s="50"/>
      <c r="B55" s="50"/>
      <c r="C55" s="50"/>
      <c r="D55" s="50"/>
      <c r="E55" s="50"/>
      <c r="F55" s="50"/>
      <c r="G55" s="50"/>
      <c r="H55" s="50"/>
      <c r="I55" s="50"/>
      <c r="J55" s="50"/>
      <c r="K55" s="50" t="str">
        <f>IFERROR(VLOOKUP(I55,[3]DATOS!$L$2:$Q$6,MATCH(J55,[3]DATOS!$M$7:$Q$7,0)+1,0),"")</f>
        <v/>
      </c>
      <c r="L55" s="50"/>
      <c r="M55" s="50"/>
      <c r="N55" s="50" t="str">
        <f>IFERROR(VLOOKUP(L55,[3]DATOS!$L$2:$Q$6,MATCH(M55,[3]DATOS!$M$7:$Q$7,0)+1,0),"")</f>
        <v/>
      </c>
      <c r="O55" s="50"/>
      <c r="P55" s="50"/>
      <c r="Q55" s="50"/>
      <c r="R55" s="50" t="str">
        <f>IFERROR(INDEX([3]DATOS!$T$3:$T$6,MATCH(EI!N55,[3]DATOS!$S$3:$S$6,0)),"")</f>
        <v/>
      </c>
      <c r="S55" s="51" t="str">
        <f>IFERROR(INDEX('[3]Evaluación de riesgos'!$P$9:$P$28,MATCH(EI!O55,'[3]Evaluación de riesgos'!$B$9:$B$28,0)),"")</f>
        <v/>
      </c>
      <c r="T55" s="52"/>
      <c r="U55" s="52"/>
      <c r="V55" s="64"/>
      <c r="W55" s="64"/>
      <c r="X55" s="64"/>
    </row>
    <row r="56" spans="1:24" ht="18" x14ac:dyDescent="0.25">
      <c r="A56" s="50"/>
      <c r="B56" s="50"/>
      <c r="C56" s="50"/>
      <c r="D56" s="50"/>
      <c r="E56" s="50"/>
      <c r="F56" s="50"/>
      <c r="G56" s="50"/>
      <c r="H56" s="50"/>
      <c r="I56" s="50"/>
      <c r="J56" s="50"/>
      <c r="K56" s="50" t="str">
        <f>IFERROR(VLOOKUP(I56,[3]DATOS!$L$2:$Q$6,MATCH(J56,[3]DATOS!$M$7:$Q$7,0)+1,0),"")</f>
        <v/>
      </c>
      <c r="L56" s="50"/>
      <c r="M56" s="50"/>
      <c r="N56" s="50" t="str">
        <f>IFERROR(VLOOKUP(L56,[3]DATOS!$L$2:$Q$6,MATCH(M56,[3]DATOS!$M$7:$Q$7,0)+1,0),"")</f>
        <v/>
      </c>
      <c r="O56" s="50"/>
      <c r="P56" s="50"/>
      <c r="Q56" s="50"/>
      <c r="R56" s="50" t="str">
        <f>IFERROR(INDEX([3]DATOS!$T$3:$T$6,MATCH(EI!N56,[3]DATOS!$S$3:$S$6,0)),"")</f>
        <v/>
      </c>
      <c r="S56" s="51" t="str">
        <f>IFERROR(INDEX('[3]Evaluación de riesgos'!$P$9:$P$28,MATCH(EI!O56,'[3]Evaluación de riesgos'!$B$9:$B$28,0)),"")</f>
        <v/>
      </c>
      <c r="T56" s="52"/>
      <c r="U56" s="52"/>
      <c r="V56" s="64"/>
      <c r="W56" s="64"/>
      <c r="X56" s="64"/>
    </row>
    <row r="57" spans="1:24" ht="18" x14ac:dyDescent="0.25">
      <c r="A57" s="50"/>
      <c r="B57" s="50"/>
      <c r="C57" s="50"/>
      <c r="D57" s="50"/>
      <c r="E57" s="50"/>
      <c r="F57" s="50"/>
      <c r="G57" s="50"/>
      <c r="H57" s="50"/>
      <c r="I57" s="50"/>
      <c r="J57" s="50"/>
      <c r="K57" s="50" t="str">
        <f>IFERROR(VLOOKUP(I57,[3]DATOS!$L$2:$Q$6,MATCH(J57,[3]DATOS!$M$7:$Q$7,0)+1,0),"")</f>
        <v/>
      </c>
      <c r="L57" s="50"/>
      <c r="M57" s="50"/>
      <c r="N57" s="50" t="str">
        <f>IFERROR(VLOOKUP(L57,[3]DATOS!$L$2:$Q$6,MATCH(M57,[3]DATOS!$M$7:$Q$7,0)+1,0),"")</f>
        <v/>
      </c>
      <c r="O57" s="50"/>
      <c r="P57" s="50"/>
      <c r="Q57" s="50"/>
      <c r="R57" s="50" t="str">
        <f>IFERROR(INDEX([3]DATOS!$T$3:$T$6,MATCH(EI!N57,[3]DATOS!$S$3:$S$6,0)),"")</f>
        <v/>
      </c>
      <c r="S57" s="51" t="str">
        <f>IFERROR(INDEX('[3]Evaluación de riesgos'!$P$9:$P$28,MATCH(EI!O57,'[3]Evaluación de riesgos'!$B$9:$B$28,0)),"")</f>
        <v/>
      </c>
      <c r="T57" s="52"/>
      <c r="U57" s="52"/>
      <c r="V57" s="64"/>
      <c r="W57" s="64"/>
      <c r="X57" s="64"/>
    </row>
    <row r="58" spans="1:24" ht="18" x14ac:dyDescent="0.25">
      <c r="A58" s="50"/>
      <c r="B58" s="50"/>
      <c r="C58" s="50"/>
      <c r="D58" s="50"/>
      <c r="E58" s="50"/>
      <c r="F58" s="50"/>
      <c r="G58" s="50"/>
      <c r="H58" s="50"/>
      <c r="I58" s="50"/>
      <c r="J58" s="50"/>
      <c r="K58" s="50" t="str">
        <f>IFERROR(VLOOKUP(I58,[3]DATOS!$L$2:$Q$6,MATCH(J58,[3]DATOS!$M$7:$Q$7,0)+1,0),"")</f>
        <v/>
      </c>
      <c r="L58" s="50"/>
      <c r="M58" s="50"/>
      <c r="N58" s="50" t="str">
        <f>IFERROR(VLOOKUP(L58,[3]DATOS!$L$2:$Q$6,MATCH(M58,[3]DATOS!$M$7:$Q$7,0)+1,0),"")</f>
        <v/>
      </c>
      <c r="O58" s="50"/>
      <c r="P58" s="50"/>
      <c r="Q58" s="50"/>
      <c r="R58" s="50" t="str">
        <f>IFERROR(INDEX([3]DATOS!$T$3:$T$6,MATCH(EI!N58,[3]DATOS!$S$3:$S$6,0)),"")</f>
        <v/>
      </c>
      <c r="S58" s="51" t="str">
        <f>IFERROR(INDEX('[3]Evaluación de riesgos'!$P$9:$P$28,MATCH(EI!O58,'[3]Evaluación de riesgos'!$B$9:$B$28,0)),"")</f>
        <v/>
      </c>
      <c r="T58" s="52"/>
      <c r="U58" s="52"/>
      <c r="V58" s="64"/>
      <c r="W58" s="64"/>
      <c r="X58" s="64"/>
    </row>
    <row r="59" spans="1:24" ht="18" x14ac:dyDescent="0.25">
      <c r="A59" s="50"/>
      <c r="B59" s="50"/>
      <c r="C59" s="50"/>
      <c r="D59" s="50"/>
      <c r="E59" s="50"/>
      <c r="F59" s="50"/>
      <c r="G59" s="50"/>
      <c r="H59" s="50"/>
      <c r="I59" s="50"/>
      <c r="J59" s="50"/>
      <c r="K59" s="50" t="str">
        <f>IFERROR(VLOOKUP(I59,[3]DATOS!$L$2:$Q$6,MATCH(J59,[3]DATOS!$M$7:$Q$7,0)+1,0),"")</f>
        <v/>
      </c>
      <c r="L59" s="50"/>
      <c r="M59" s="50"/>
      <c r="N59" s="50" t="str">
        <f>IFERROR(VLOOKUP(L59,[3]DATOS!$L$2:$Q$6,MATCH(M59,[3]DATOS!$M$7:$Q$7,0)+1,0),"")</f>
        <v/>
      </c>
      <c r="O59" s="50"/>
      <c r="P59" s="50"/>
      <c r="Q59" s="50"/>
      <c r="R59" s="50" t="str">
        <f>IFERROR(INDEX([3]DATOS!$T$3:$T$6,MATCH(EI!N59,[3]DATOS!$S$3:$S$6,0)),"")</f>
        <v/>
      </c>
      <c r="S59" s="51" t="str">
        <f>IFERROR(INDEX('[3]Evaluación de riesgos'!$P$9:$P$28,MATCH(EI!O59,'[3]Evaluación de riesgos'!$B$9:$B$28,0)),"")</f>
        <v/>
      </c>
      <c r="T59" s="52"/>
      <c r="U59" s="52"/>
      <c r="V59" s="64"/>
      <c r="W59" s="64"/>
      <c r="X59" s="64"/>
    </row>
    <row r="60" spans="1:24" ht="18" x14ac:dyDescent="0.25">
      <c r="A60" s="50"/>
      <c r="B60" s="50"/>
      <c r="C60" s="50"/>
      <c r="D60" s="50"/>
      <c r="E60" s="50"/>
      <c r="F60" s="50"/>
      <c r="G60" s="50"/>
      <c r="H60" s="50"/>
      <c r="I60" s="50"/>
      <c r="J60" s="50"/>
      <c r="K60" s="50" t="str">
        <f>IFERROR(VLOOKUP(I60,[3]DATOS!$L$2:$Q$6,MATCH(J60,[3]DATOS!$M$7:$Q$7,0)+1,0),"")</f>
        <v/>
      </c>
      <c r="L60" s="50"/>
      <c r="M60" s="50"/>
      <c r="N60" s="50" t="str">
        <f>IFERROR(VLOOKUP(L60,[3]DATOS!$L$2:$Q$6,MATCH(M60,[3]DATOS!$M$7:$Q$7,0)+1,0),"")</f>
        <v/>
      </c>
      <c r="O60" s="50"/>
      <c r="P60" s="50"/>
      <c r="Q60" s="50"/>
      <c r="R60" s="50" t="str">
        <f>IFERROR(INDEX([3]DATOS!$T$3:$T$6,MATCH(EI!N60,[3]DATOS!$S$3:$S$6,0)),"")</f>
        <v/>
      </c>
      <c r="S60" s="51" t="str">
        <f>IFERROR(INDEX('[3]Evaluación de riesgos'!$P$9:$P$28,MATCH(EI!O60,'[3]Evaluación de riesgos'!$B$9:$B$28,0)),"")</f>
        <v/>
      </c>
      <c r="T60" s="52"/>
      <c r="U60" s="52"/>
      <c r="V60" s="64"/>
      <c r="W60" s="64"/>
      <c r="X60" s="64"/>
    </row>
    <row r="61" spans="1:24" ht="18" x14ac:dyDescent="0.25">
      <c r="A61" s="50"/>
      <c r="B61" s="50"/>
      <c r="C61" s="50"/>
      <c r="D61" s="50"/>
      <c r="E61" s="50"/>
      <c r="F61" s="50"/>
      <c r="G61" s="50"/>
      <c r="H61" s="50"/>
      <c r="I61" s="50"/>
      <c r="J61" s="50"/>
      <c r="K61" s="50" t="str">
        <f>IFERROR(VLOOKUP(I61,[3]DATOS!$L$2:$Q$6,MATCH(J61,[3]DATOS!$M$7:$Q$7,0)+1,0),"")</f>
        <v/>
      </c>
      <c r="L61" s="50"/>
      <c r="M61" s="50"/>
      <c r="N61" s="50" t="str">
        <f>IFERROR(VLOOKUP(L61,[3]DATOS!$L$2:$Q$6,MATCH(M61,[3]DATOS!$M$7:$Q$7,0)+1,0),"")</f>
        <v/>
      </c>
      <c r="O61" s="50"/>
      <c r="P61" s="50"/>
      <c r="Q61" s="50"/>
      <c r="R61" s="50" t="str">
        <f>IFERROR(INDEX([3]DATOS!$T$3:$T$6,MATCH(EI!N61,[3]DATOS!$S$3:$S$6,0)),"")</f>
        <v/>
      </c>
      <c r="S61" s="51" t="str">
        <f>IFERROR(INDEX('[3]Evaluación de riesgos'!$P$9:$P$28,MATCH(EI!O61,'[3]Evaluación de riesgos'!$B$9:$B$28,0)),"")</f>
        <v/>
      </c>
      <c r="T61" s="52"/>
      <c r="U61" s="52"/>
      <c r="V61" s="64"/>
      <c r="W61" s="64"/>
      <c r="X61" s="64"/>
    </row>
    <row r="62" spans="1:24" ht="18" x14ac:dyDescent="0.25">
      <c r="A62" s="50"/>
      <c r="B62" s="50"/>
      <c r="C62" s="50"/>
      <c r="D62" s="50"/>
      <c r="E62" s="50"/>
      <c r="F62" s="50"/>
      <c r="G62" s="50"/>
      <c r="H62" s="50"/>
      <c r="I62" s="50"/>
      <c r="J62" s="50"/>
      <c r="K62" s="50" t="str">
        <f>IFERROR(VLOOKUP(I62,[3]DATOS!$L$2:$Q$6,MATCH(J62,[3]DATOS!$M$7:$Q$7,0)+1,0),"")</f>
        <v/>
      </c>
      <c r="L62" s="50"/>
      <c r="M62" s="50"/>
      <c r="N62" s="50" t="str">
        <f>IFERROR(VLOOKUP(L62,[3]DATOS!$L$2:$Q$6,MATCH(M62,[3]DATOS!$M$7:$Q$7,0)+1,0),"")</f>
        <v/>
      </c>
      <c r="O62" s="50"/>
      <c r="P62" s="50"/>
      <c r="Q62" s="50"/>
      <c r="R62" s="50" t="str">
        <f>IFERROR(INDEX([3]DATOS!$T$3:$T$6,MATCH(EI!N62,[3]DATOS!$S$3:$S$6,0)),"")</f>
        <v/>
      </c>
      <c r="S62" s="51" t="str">
        <f>IFERROR(INDEX('[3]Evaluación de riesgos'!$P$9:$P$28,MATCH(EI!O62,'[3]Evaluación de riesgos'!$B$9:$B$28,0)),"")</f>
        <v/>
      </c>
      <c r="T62" s="52"/>
      <c r="U62" s="52"/>
      <c r="V62" s="64"/>
      <c r="W62" s="64"/>
      <c r="X62" s="64"/>
    </row>
    <row r="63" spans="1:24" ht="18" x14ac:dyDescent="0.25">
      <c r="A63" s="50"/>
      <c r="B63" s="50"/>
      <c r="C63" s="50"/>
      <c r="D63" s="50"/>
      <c r="E63" s="50"/>
      <c r="F63" s="50"/>
      <c r="G63" s="50"/>
      <c r="H63" s="50"/>
      <c r="I63" s="50"/>
      <c r="J63" s="50"/>
      <c r="K63" s="50" t="str">
        <f>IFERROR(VLOOKUP(I63,[3]DATOS!$L$2:$Q$6,MATCH(J63,[3]DATOS!$M$7:$Q$7,0)+1,0),"")</f>
        <v/>
      </c>
      <c r="L63" s="50"/>
      <c r="M63" s="50"/>
      <c r="N63" s="50" t="str">
        <f>IFERROR(VLOOKUP(L63,[3]DATOS!$L$2:$Q$6,MATCH(M63,[3]DATOS!$M$7:$Q$7,0)+1,0),"")</f>
        <v/>
      </c>
      <c r="O63" s="50"/>
      <c r="P63" s="50"/>
      <c r="Q63" s="50"/>
      <c r="R63" s="50" t="str">
        <f>IFERROR(INDEX([3]DATOS!$T$3:$T$6,MATCH(EI!N63,[3]DATOS!$S$3:$S$6,0)),"")</f>
        <v/>
      </c>
      <c r="S63" s="51" t="str">
        <f>IFERROR(INDEX('[3]Evaluación de riesgos'!$P$9:$P$28,MATCH(EI!O63,'[3]Evaluación de riesgos'!$B$9:$B$28,0)),"")</f>
        <v/>
      </c>
      <c r="T63" s="52"/>
      <c r="U63" s="52"/>
      <c r="V63" s="64"/>
      <c r="W63" s="64"/>
      <c r="X63" s="64"/>
    </row>
    <row r="64" spans="1:24" ht="18" x14ac:dyDescent="0.25">
      <c r="A64" s="50"/>
      <c r="B64" s="50"/>
      <c r="C64" s="50"/>
      <c r="D64" s="50"/>
      <c r="E64" s="50"/>
      <c r="F64" s="50"/>
      <c r="G64" s="50"/>
      <c r="H64" s="50"/>
      <c r="I64" s="50"/>
      <c r="J64" s="50"/>
      <c r="K64" s="50" t="str">
        <f>IFERROR(VLOOKUP(I64,[3]DATOS!$L$2:$Q$6,MATCH(J64,[3]DATOS!$M$7:$Q$7,0)+1,0),"")</f>
        <v/>
      </c>
      <c r="L64" s="50"/>
      <c r="M64" s="50"/>
      <c r="N64" s="50" t="str">
        <f>IFERROR(VLOOKUP(L64,[3]DATOS!$L$2:$Q$6,MATCH(M64,[3]DATOS!$M$7:$Q$7,0)+1,0),"")</f>
        <v/>
      </c>
      <c r="O64" s="50"/>
      <c r="P64" s="50"/>
      <c r="Q64" s="50"/>
      <c r="R64" s="50" t="str">
        <f>IFERROR(INDEX([3]DATOS!$T$3:$T$6,MATCH(EI!N64,[3]DATOS!$S$3:$S$6,0)),"")</f>
        <v/>
      </c>
      <c r="S64" s="51" t="str">
        <f>IFERROR(INDEX('[3]Evaluación de riesgos'!$P$9:$P$28,MATCH(EI!O64,'[3]Evaluación de riesgos'!$B$9:$B$28,0)),"")</f>
        <v/>
      </c>
      <c r="T64" s="52"/>
      <c r="U64" s="52"/>
      <c r="V64" s="64"/>
      <c r="W64" s="64"/>
      <c r="X64" s="64"/>
    </row>
    <row r="65" spans="1:24" ht="18" x14ac:dyDescent="0.25">
      <c r="A65" s="50"/>
      <c r="B65" s="50"/>
      <c r="C65" s="50"/>
      <c r="D65" s="50"/>
      <c r="E65" s="50"/>
      <c r="F65" s="50"/>
      <c r="G65" s="50"/>
      <c r="H65" s="50"/>
      <c r="I65" s="50"/>
      <c r="J65" s="50"/>
      <c r="K65" s="50" t="str">
        <f>IFERROR(VLOOKUP(I65,[3]DATOS!$L$2:$Q$6,MATCH(J65,[3]DATOS!$M$7:$Q$7,0)+1,0),"")</f>
        <v/>
      </c>
      <c r="L65" s="50"/>
      <c r="M65" s="50"/>
      <c r="N65" s="50" t="str">
        <f>IFERROR(VLOOKUP(L65,[3]DATOS!$L$2:$Q$6,MATCH(M65,[3]DATOS!$M$7:$Q$7,0)+1,0),"")</f>
        <v/>
      </c>
      <c r="O65" s="50"/>
      <c r="P65" s="50"/>
      <c r="Q65" s="50"/>
      <c r="R65" s="50" t="str">
        <f>IFERROR(INDEX([3]DATOS!$T$3:$T$6,MATCH(EI!N65,[3]DATOS!$S$3:$S$6,0)),"")</f>
        <v/>
      </c>
      <c r="S65" s="51" t="str">
        <f>IFERROR(INDEX('[3]Evaluación de riesgos'!$P$9:$P$28,MATCH(EI!O65,'[3]Evaluación de riesgos'!$B$9:$B$28,0)),"")</f>
        <v/>
      </c>
      <c r="T65" s="52"/>
      <c r="U65" s="52"/>
      <c r="V65" s="64"/>
      <c r="W65" s="64"/>
      <c r="X65" s="64"/>
    </row>
    <row r="66" spans="1:24" ht="18" x14ac:dyDescent="0.25">
      <c r="A66" s="50"/>
      <c r="B66" s="50"/>
      <c r="C66" s="50"/>
      <c r="D66" s="50"/>
      <c r="E66" s="50"/>
      <c r="F66" s="50"/>
      <c r="G66" s="50"/>
      <c r="H66" s="50"/>
      <c r="I66" s="50"/>
      <c r="J66" s="50"/>
      <c r="K66" s="50" t="str">
        <f>IFERROR(VLOOKUP(I66,[3]DATOS!$L$2:$Q$6,MATCH(J66,[3]DATOS!$M$7:$Q$7,0)+1,0),"")</f>
        <v/>
      </c>
      <c r="L66" s="50"/>
      <c r="M66" s="50"/>
      <c r="N66" s="50" t="str">
        <f>IFERROR(VLOOKUP(L66,[3]DATOS!$L$2:$Q$6,MATCH(M66,[3]DATOS!$M$7:$Q$7,0)+1,0),"")</f>
        <v/>
      </c>
      <c r="O66" s="50"/>
      <c r="P66" s="50"/>
      <c r="Q66" s="50"/>
      <c r="R66" s="50" t="str">
        <f>IFERROR(INDEX([3]DATOS!$T$3:$T$6,MATCH(EI!N66,[3]DATOS!$S$3:$S$6,0)),"")</f>
        <v/>
      </c>
      <c r="S66" s="51" t="str">
        <f>IFERROR(INDEX('[3]Evaluación de riesgos'!$P$9:$P$28,MATCH(EI!O66,'[3]Evaluación de riesgos'!$B$9:$B$28,0)),"")</f>
        <v/>
      </c>
      <c r="T66" s="52"/>
      <c r="U66" s="52"/>
      <c r="V66" s="64"/>
      <c r="W66" s="64"/>
      <c r="X66" s="64"/>
    </row>
    <row r="67" spans="1:24" ht="18" x14ac:dyDescent="0.25">
      <c r="A67" s="50"/>
      <c r="B67" s="50"/>
      <c r="C67" s="50"/>
      <c r="D67" s="50"/>
      <c r="E67" s="50"/>
      <c r="F67" s="50"/>
      <c r="G67" s="50"/>
      <c r="H67" s="50"/>
      <c r="I67" s="50"/>
      <c r="J67" s="50"/>
      <c r="K67" s="50" t="str">
        <f>IFERROR(VLOOKUP(I67,[3]DATOS!$L$2:$Q$6,MATCH(J67,[3]DATOS!$M$7:$Q$7,0)+1,0),"")</f>
        <v/>
      </c>
      <c r="L67" s="50"/>
      <c r="M67" s="50"/>
      <c r="N67" s="50" t="str">
        <f>IFERROR(VLOOKUP(L67,[3]DATOS!$L$2:$Q$6,MATCH(M67,[3]DATOS!$M$7:$Q$7,0)+1,0),"")</f>
        <v/>
      </c>
      <c r="O67" s="50"/>
      <c r="P67" s="50"/>
      <c r="Q67" s="50"/>
      <c r="R67" s="50" t="str">
        <f>IFERROR(INDEX([3]DATOS!$T$3:$T$6,MATCH(EI!N67,[3]DATOS!$S$3:$S$6,0)),"")</f>
        <v/>
      </c>
      <c r="S67" s="51" t="str">
        <f>IFERROR(INDEX('[3]Evaluación de riesgos'!$P$9:$P$28,MATCH(EI!O67,'[3]Evaluación de riesgos'!$B$9:$B$28,0)),"")</f>
        <v/>
      </c>
      <c r="T67" s="52"/>
      <c r="U67" s="52"/>
      <c r="V67" s="64"/>
      <c r="W67" s="64"/>
      <c r="X67" s="64"/>
    </row>
    <row r="68" spans="1:24" ht="18" x14ac:dyDescent="0.25">
      <c r="A68" s="50"/>
      <c r="B68" s="50"/>
      <c r="C68" s="50"/>
      <c r="D68" s="50"/>
      <c r="E68" s="50"/>
      <c r="F68" s="50"/>
      <c r="G68" s="50"/>
      <c r="H68" s="50"/>
      <c r="I68" s="50"/>
      <c r="J68" s="50"/>
      <c r="K68" s="50" t="str">
        <f>IFERROR(VLOOKUP(I68,[3]DATOS!$L$2:$Q$6,MATCH(J68,[3]DATOS!$M$7:$Q$7,0)+1,0),"")</f>
        <v/>
      </c>
      <c r="L68" s="50"/>
      <c r="M68" s="50"/>
      <c r="N68" s="50" t="str">
        <f>IFERROR(VLOOKUP(L68,[3]DATOS!$L$2:$Q$6,MATCH(M68,[3]DATOS!$M$7:$Q$7,0)+1,0),"")</f>
        <v/>
      </c>
      <c r="O68" s="50"/>
      <c r="P68" s="50"/>
      <c r="Q68" s="50"/>
      <c r="R68" s="50" t="str">
        <f>IFERROR(INDEX([3]DATOS!$T$3:$T$6,MATCH(EI!N68,[3]DATOS!$S$3:$S$6,0)),"")</f>
        <v/>
      </c>
      <c r="S68" s="51" t="str">
        <f>IFERROR(INDEX('[3]Evaluación de riesgos'!$P$9:$P$28,MATCH(EI!O68,'[3]Evaluación de riesgos'!$B$9:$B$28,0)),"")</f>
        <v/>
      </c>
      <c r="T68" s="52"/>
      <c r="U68" s="52"/>
      <c r="V68" s="64"/>
      <c r="W68" s="64"/>
      <c r="X68" s="64"/>
    </row>
    <row r="69" spans="1:24" ht="18" x14ac:dyDescent="0.25">
      <c r="A69" s="50"/>
      <c r="B69" s="50"/>
      <c r="C69" s="50"/>
      <c r="D69" s="50"/>
      <c r="E69" s="50"/>
      <c r="F69" s="50"/>
      <c r="G69" s="50"/>
      <c r="H69" s="50"/>
      <c r="I69" s="50"/>
      <c r="J69" s="50"/>
      <c r="K69" s="50" t="str">
        <f>IFERROR(VLOOKUP(I69,[3]DATOS!$L$2:$Q$6,MATCH(J69,[3]DATOS!$M$7:$Q$7,0)+1,0),"")</f>
        <v/>
      </c>
      <c r="L69" s="50"/>
      <c r="M69" s="50"/>
      <c r="N69" s="50" t="str">
        <f>IFERROR(VLOOKUP(L69,[3]DATOS!$L$2:$Q$6,MATCH(M69,[3]DATOS!$M$7:$Q$7,0)+1,0),"")</f>
        <v/>
      </c>
      <c r="O69" s="50"/>
      <c r="P69" s="50"/>
      <c r="Q69" s="50"/>
      <c r="R69" s="50" t="str">
        <f>IFERROR(INDEX([3]DATOS!$T$3:$T$6,MATCH(EI!N69,[3]DATOS!$S$3:$S$6,0)),"")</f>
        <v/>
      </c>
      <c r="S69" s="51" t="str">
        <f>IFERROR(INDEX('[3]Evaluación de riesgos'!$P$9:$P$28,MATCH(EI!O69,'[3]Evaluación de riesgos'!$B$9:$B$28,0)),"")</f>
        <v/>
      </c>
      <c r="T69" s="52"/>
      <c r="U69" s="52"/>
      <c r="V69" s="64"/>
      <c r="W69" s="64"/>
      <c r="X69" s="64"/>
    </row>
    <row r="70" spans="1:24" ht="18" x14ac:dyDescent="0.25">
      <c r="A70" s="50"/>
      <c r="B70" s="50"/>
      <c r="C70" s="50"/>
      <c r="D70" s="50"/>
      <c r="E70" s="50"/>
      <c r="F70" s="50"/>
      <c r="G70" s="50"/>
      <c r="H70" s="50"/>
      <c r="I70" s="50"/>
      <c r="J70" s="50"/>
      <c r="K70" s="50" t="str">
        <f>IFERROR(VLOOKUP(I70,[3]DATOS!$L$2:$Q$6,MATCH(J70,[3]DATOS!$M$7:$Q$7,0)+1,0),"")</f>
        <v/>
      </c>
      <c r="L70" s="50"/>
      <c r="M70" s="50"/>
      <c r="N70" s="50" t="str">
        <f>IFERROR(VLOOKUP(L70,[3]DATOS!$L$2:$Q$6,MATCH(M70,[3]DATOS!$M$7:$Q$7,0)+1,0),"")</f>
        <v/>
      </c>
      <c r="O70" s="50"/>
      <c r="P70" s="50"/>
      <c r="Q70" s="50"/>
      <c r="R70" s="50" t="str">
        <f>IFERROR(INDEX([3]DATOS!$T$3:$T$6,MATCH(EI!N70,[3]DATOS!$S$3:$S$6,0)),"")</f>
        <v/>
      </c>
      <c r="S70" s="51" t="str">
        <f>IFERROR(INDEX('[3]Evaluación de riesgos'!$P$9:$P$28,MATCH(EI!O70,'[3]Evaluación de riesgos'!$B$9:$B$28,0)),"")</f>
        <v/>
      </c>
      <c r="T70" s="52"/>
      <c r="U70" s="52"/>
      <c r="V70" s="64"/>
      <c r="W70" s="64"/>
      <c r="X70" s="64"/>
    </row>
    <row r="71" spans="1:24" ht="18" x14ac:dyDescent="0.25">
      <c r="A71" s="50"/>
      <c r="B71" s="50"/>
      <c r="C71" s="50"/>
      <c r="D71" s="50"/>
      <c r="E71" s="50"/>
      <c r="F71" s="50"/>
      <c r="G71" s="50"/>
      <c r="H71" s="50"/>
      <c r="I71" s="50"/>
      <c r="J71" s="50"/>
      <c r="K71" s="50" t="str">
        <f>IFERROR(VLOOKUP(I71,[3]DATOS!$L$2:$Q$6,MATCH(J71,[3]DATOS!$M$7:$Q$7,0)+1,0),"")</f>
        <v/>
      </c>
      <c r="L71" s="50"/>
      <c r="M71" s="50"/>
      <c r="N71" s="50" t="str">
        <f>IFERROR(VLOOKUP(L71,[3]DATOS!$L$2:$Q$6,MATCH(M71,[3]DATOS!$M$7:$Q$7,0)+1,0),"")</f>
        <v/>
      </c>
      <c r="O71" s="50"/>
      <c r="P71" s="50"/>
      <c r="Q71" s="50"/>
      <c r="R71" s="50" t="str">
        <f>IFERROR(INDEX([3]DATOS!$T$3:$T$6,MATCH(EI!N71,[3]DATOS!$S$3:$S$6,0)),"")</f>
        <v/>
      </c>
      <c r="S71" s="51" t="str">
        <f>IFERROR(INDEX('[3]Evaluación de riesgos'!$P$9:$P$28,MATCH(EI!O71,'[3]Evaluación de riesgos'!$B$9:$B$28,0)),"")</f>
        <v/>
      </c>
      <c r="T71" s="52"/>
      <c r="U71" s="52"/>
      <c r="V71" s="64"/>
      <c r="W71" s="64"/>
      <c r="X71" s="64"/>
    </row>
    <row r="72" spans="1:24" ht="18" x14ac:dyDescent="0.25">
      <c r="A72" s="50"/>
      <c r="B72" s="50"/>
      <c r="C72" s="50"/>
      <c r="D72" s="50"/>
      <c r="E72" s="50"/>
      <c r="F72" s="50"/>
      <c r="G72" s="50"/>
      <c r="H72" s="50"/>
      <c r="I72" s="50"/>
      <c r="J72" s="50"/>
      <c r="K72" s="50" t="str">
        <f>IFERROR(VLOOKUP(I72,[3]DATOS!$L$2:$Q$6,MATCH(J72,[3]DATOS!$M$7:$Q$7,0)+1,0),"")</f>
        <v/>
      </c>
      <c r="L72" s="50"/>
      <c r="M72" s="50"/>
      <c r="N72" s="50" t="str">
        <f>IFERROR(VLOOKUP(L72,[3]DATOS!$L$2:$Q$6,MATCH(M72,[3]DATOS!$M$7:$Q$7,0)+1,0),"")</f>
        <v/>
      </c>
      <c r="O72" s="50"/>
      <c r="P72" s="50"/>
      <c r="Q72" s="50"/>
      <c r="R72" s="50" t="str">
        <f>IFERROR(INDEX([3]DATOS!$T$3:$T$6,MATCH(EI!N72,[3]DATOS!$S$3:$S$6,0)),"")</f>
        <v/>
      </c>
      <c r="S72" s="51" t="str">
        <f>IFERROR(INDEX('[3]Evaluación de riesgos'!$P$9:$P$28,MATCH(EI!O72,'[3]Evaluación de riesgos'!$B$9:$B$28,0)),"")</f>
        <v/>
      </c>
      <c r="T72" s="52"/>
      <c r="U72" s="52"/>
      <c r="V72" s="64"/>
      <c r="W72" s="64"/>
      <c r="X72" s="64"/>
    </row>
    <row r="73" spans="1:24" ht="18" x14ac:dyDescent="0.25">
      <c r="A73" s="50"/>
      <c r="B73" s="50"/>
      <c r="C73" s="50"/>
      <c r="D73" s="50"/>
      <c r="E73" s="50"/>
      <c r="F73" s="50"/>
      <c r="G73" s="50"/>
      <c r="H73" s="50"/>
      <c r="I73" s="50"/>
      <c r="J73" s="50"/>
      <c r="K73" s="50" t="str">
        <f>IFERROR(VLOOKUP(I73,[3]DATOS!$L$2:$Q$6,MATCH(J73,[3]DATOS!$M$7:$Q$7,0)+1,0),"")</f>
        <v/>
      </c>
      <c r="L73" s="50"/>
      <c r="M73" s="50"/>
      <c r="N73" s="50" t="str">
        <f>IFERROR(VLOOKUP(L73,[3]DATOS!$L$2:$Q$6,MATCH(M73,[3]DATOS!$M$7:$Q$7,0)+1,0),"")</f>
        <v/>
      </c>
      <c r="O73" s="50"/>
      <c r="P73" s="50"/>
      <c r="Q73" s="50"/>
      <c r="R73" s="50" t="str">
        <f>IFERROR(INDEX([3]DATOS!$T$3:$T$6,MATCH(EI!N73,[3]DATOS!$S$3:$S$6,0)),"")</f>
        <v/>
      </c>
      <c r="S73" s="51" t="str">
        <f>IFERROR(INDEX('[3]Evaluación de riesgos'!$P$9:$P$28,MATCH(EI!O73,'[3]Evaluación de riesgos'!$B$9:$B$28,0)),"")</f>
        <v/>
      </c>
      <c r="T73" s="52"/>
      <c r="U73" s="52"/>
      <c r="V73" s="64"/>
      <c r="W73" s="64"/>
      <c r="X73" s="64"/>
    </row>
    <row r="74" spans="1:24" ht="18" x14ac:dyDescent="0.25">
      <c r="A74" s="50"/>
      <c r="B74" s="50"/>
      <c r="C74" s="50"/>
      <c r="D74" s="50"/>
      <c r="E74" s="50"/>
      <c r="F74" s="50"/>
      <c r="G74" s="50"/>
      <c r="H74" s="50"/>
      <c r="I74" s="50"/>
      <c r="J74" s="50"/>
      <c r="K74" s="50" t="str">
        <f>IFERROR(VLOOKUP(I74,[3]DATOS!$L$2:$Q$6,MATCH(J74,[3]DATOS!$M$7:$Q$7,0)+1,0),"")</f>
        <v/>
      </c>
      <c r="L74" s="50"/>
      <c r="M74" s="50"/>
      <c r="N74" s="50" t="str">
        <f>IFERROR(VLOOKUP(L74,[3]DATOS!$L$2:$Q$6,MATCH(M74,[3]DATOS!$M$7:$Q$7,0)+1,0),"")</f>
        <v/>
      </c>
      <c r="O74" s="50"/>
      <c r="P74" s="50"/>
      <c r="Q74" s="50"/>
      <c r="R74" s="50" t="str">
        <f>IFERROR(INDEX([3]DATOS!$T$3:$T$6,MATCH(EI!N74,[3]DATOS!$S$3:$S$6,0)),"")</f>
        <v/>
      </c>
      <c r="S74" s="51" t="str">
        <f>IFERROR(INDEX('[3]Evaluación de riesgos'!$P$9:$P$28,MATCH(EI!O74,'[3]Evaluación de riesgos'!$B$9:$B$28,0)),"")</f>
        <v/>
      </c>
      <c r="T74" s="52"/>
      <c r="U74" s="52"/>
      <c r="V74" s="64"/>
      <c r="W74" s="64"/>
      <c r="X74" s="64"/>
    </row>
    <row r="75" spans="1:24" ht="18" x14ac:dyDescent="0.25">
      <c r="A75" s="50"/>
      <c r="B75" s="50"/>
      <c r="C75" s="50"/>
      <c r="D75" s="50"/>
      <c r="E75" s="50"/>
      <c r="F75" s="50"/>
      <c r="G75" s="50"/>
      <c r="H75" s="50"/>
      <c r="I75" s="50"/>
      <c r="J75" s="50"/>
      <c r="K75" s="50" t="str">
        <f>IFERROR(VLOOKUP(I75,[3]DATOS!$L$2:$Q$6,MATCH(J75,[3]DATOS!$M$7:$Q$7,0)+1,0),"")</f>
        <v/>
      </c>
      <c r="L75" s="50"/>
      <c r="M75" s="50"/>
      <c r="N75" s="50" t="str">
        <f>IFERROR(VLOOKUP(L75,[3]DATOS!$L$2:$Q$6,MATCH(M75,[3]DATOS!$M$7:$Q$7,0)+1,0),"")</f>
        <v/>
      </c>
      <c r="O75" s="50"/>
      <c r="P75" s="50"/>
      <c r="Q75" s="50"/>
      <c r="R75" s="50" t="str">
        <f>IFERROR(INDEX([3]DATOS!$T$3:$T$6,MATCH(EI!N75,[3]DATOS!$S$3:$S$6,0)),"")</f>
        <v/>
      </c>
      <c r="S75" s="51" t="str">
        <f>IFERROR(INDEX('[3]Evaluación de riesgos'!$P$9:$P$28,MATCH(EI!O75,'[3]Evaluación de riesgos'!$B$9:$B$28,0)),"")</f>
        <v/>
      </c>
      <c r="T75" s="52"/>
      <c r="U75" s="52"/>
      <c r="V75" s="64"/>
      <c r="W75" s="64"/>
      <c r="X75" s="64"/>
    </row>
    <row r="76" spans="1:24" ht="18" x14ac:dyDescent="0.25">
      <c r="A76" s="50"/>
      <c r="B76" s="50"/>
      <c r="C76" s="50"/>
      <c r="D76" s="50"/>
      <c r="E76" s="50"/>
      <c r="F76" s="50"/>
      <c r="G76" s="50"/>
      <c r="H76" s="50"/>
      <c r="I76" s="50"/>
      <c r="J76" s="50"/>
      <c r="K76" s="50" t="str">
        <f>IFERROR(VLOOKUP(I76,[3]DATOS!$L$2:$Q$6,MATCH(J76,[3]DATOS!$M$7:$Q$7,0)+1,0),"")</f>
        <v/>
      </c>
      <c r="L76" s="50"/>
      <c r="M76" s="50"/>
      <c r="N76" s="50" t="str">
        <f>IFERROR(VLOOKUP(L76,[3]DATOS!$L$2:$Q$6,MATCH(M76,[3]DATOS!$M$7:$Q$7,0)+1,0),"")</f>
        <v/>
      </c>
      <c r="O76" s="50"/>
      <c r="P76" s="50"/>
      <c r="Q76" s="50"/>
      <c r="R76" s="50" t="str">
        <f>IFERROR(INDEX([3]DATOS!$T$3:$T$6,MATCH(EI!N76,[3]DATOS!$S$3:$S$6,0)),"")</f>
        <v/>
      </c>
      <c r="S76" s="51" t="str">
        <f>IFERROR(INDEX('[3]Evaluación de riesgos'!$P$9:$P$28,MATCH(EI!O76,'[3]Evaluación de riesgos'!$B$9:$B$28,0)),"")</f>
        <v/>
      </c>
      <c r="T76" s="52"/>
      <c r="U76" s="52"/>
      <c r="V76" s="64"/>
      <c r="W76" s="64"/>
      <c r="X76" s="64"/>
    </row>
    <row r="77" spans="1:24" ht="18" x14ac:dyDescent="0.25">
      <c r="A77" s="50"/>
      <c r="B77" s="50"/>
      <c r="C77" s="50"/>
      <c r="D77" s="50"/>
      <c r="E77" s="50"/>
      <c r="F77" s="50"/>
      <c r="G77" s="50"/>
      <c r="H77" s="50"/>
      <c r="I77" s="50"/>
      <c r="J77" s="50"/>
      <c r="K77" s="50" t="str">
        <f>IFERROR(VLOOKUP(I77,[3]DATOS!$L$2:$Q$6,MATCH(J77,[3]DATOS!$M$7:$Q$7,0)+1,0),"")</f>
        <v/>
      </c>
      <c r="L77" s="50"/>
      <c r="M77" s="50"/>
      <c r="N77" s="50" t="str">
        <f>IFERROR(VLOOKUP(L77,[3]DATOS!$L$2:$Q$6,MATCH(M77,[3]DATOS!$M$7:$Q$7,0)+1,0),"")</f>
        <v/>
      </c>
      <c r="O77" s="50"/>
      <c r="P77" s="50"/>
      <c r="Q77" s="50"/>
      <c r="R77" s="50" t="str">
        <f>IFERROR(INDEX([3]DATOS!$T$3:$T$6,MATCH(EI!N77,[3]DATOS!$S$3:$S$6,0)),"")</f>
        <v/>
      </c>
      <c r="S77" s="51" t="str">
        <f>IFERROR(INDEX('[3]Evaluación de riesgos'!$P$9:$P$28,MATCH(EI!O77,'[3]Evaluación de riesgos'!$B$9:$B$28,0)),"")</f>
        <v/>
      </c>
      <c r="T77" s="52"/>
      <c r="U77" s="52"/>
      <c r="V77" s="64"/>
      <c r="W77" s="64"/>
      <c r="X77" s="64"/>
    </row>
    <row r="78" spans="1:24" ht="18" x14ac:dyDescent="0.25">
      <c r="A78" s="50"/>
      <c r="B78" s="50"/>
      <c r="C78" s="50"/>
      <c r="D78" s="50"/>
      <c r="E78" s="50"/>
      <c r="F78" s="50"/>
      <c r="G78" s="50"/>
      <c r="H78" s="50"/>
      <c r="I78" s="50"/>
      <c r="J78" s="50"/>
      <c r="K78" s="50" t="str">
        <f>IFERROR(VLOOKUP(I78,[3]DATOS!$L$2:$Q$6,MATCH(J78,[3]DATOS!$M$7:$Q$7,0)+1,0),"")</f>
        <v/>
      </c>
      <c r="L78" s="50"/>
      <c r="M78" s="50"/>
      <c r="N78" s="50" t="str">
        <f>IFERROR(VLOOKUP(L78,[3]DATOS!$L$2:$Q$6,MATCH(M78,[3]DATOS!$M$7:$Q$7,0)+1,0),"")</f>
        <v/>
      </c>
      <c r="O78" s="50"/>
      <c r="P78" s="50"/>
      <c r="Q78" s="50"/>
      <c r="R78" s="50" t="str">
        <f>IFERROR(INDEX([3]DATOS!$T$3:$T$6,MATCH(EI!N78,[3]DATOS!$S$3:$S$6,0)),"")</f>
        <v/>
      </c>
      <c r="S78" s="51" t="str">
        <f>IFERROR(INDEX('[3]Evaluación de riesgos'!$P$9:$P$28,MATCH(EI!O78,'[3]Evaluación de riesgos'!$B$9:$B$28,0)),"")</f>
        <v/>
      </c>
      <c r="T78" s="52"/>
      <c r="U78" s="52"/>
      <c r="V78" s="64"/>
      <c r="W78" s="64"/>
      <c r="X78" s="64"/>
    </row>
    <row r="79" spans="1:24" ht="18" x14ac:dyDescent="0.25">
      <c r="A79" s="50"/>
      <c r="B79" s="50"/>
      <c r="C79" s="50"/>
      <c r="D79" s="50"/>
      <c r="E79" s="50"/>
      <c r="F79" s="50"/>
      <c r="G79" s="50"/>
      <c r="H79" s="50"/>
      <c r="I79" s="50"/>
      <c r="J79" s="50"/>
      <c r="K79" s="50" t="str">
        <f>IFERROR(VLOOKUP(I79,[3]DATOS!$L$2:$Q$6,MATCH(J79,[3]DATOS!$M$7:$Q$7,0)+1,0),"")</f>
        <v/>
      </c>
      <c r="L79" s="50"/>
      <c r="M79" s="50"/>
      <c r="N79" s="50" t="str">
        <f>IFERROR(VLOOKUP(L79,[3]DATOS!$L$2:$Q$6,MATCH(M79,[3]DATOS!$M$7:$Q$7,0)+1,0),"")</f>
        <v/>
      </c>
      <c r="O79" s="50"/>
      <c r="P79" s="50"/>
      <c r="Q79" s="50"/>
      <c r="R79" s="50" t="str">
        <f>IFERROR(INDEX([3]DATOS!$T$3:$T$6,MATCH(EI!N79,[3]DATOS!$S$3:$S$6,0)),"")</f>
        <v/>
      </c>
      <c r="S79" s="51" t="str">
        <f>IFERROR(INDEX('[3]Evaluación de riesgos'!$P$9:$P$28,MATCH(EI!O79,'[3]Evaluación de riesgos'!$B$9:$B$28,0)),"")</f>
        <v/>
      </c>
      <c r="T79" s="52"/>
      <c r="U79" s="52"/>
      <c r="V79" s="64"/>
      <c r="W79" s="64"/>
      <c r="X79" s="64"/>
    </row>
    <row r="80" spans="1:24" ht="18" x14ac:dyDescent="0.25">
      <c r="A80" s="50"/>
      <c r="B80" s="50"/>
      <c r="C80" s="50"/>
      <c r="D80" s="50"/>
      <c r="E80" s="50"/>
      <c r="F80" s="50"/>
      <c r="G80" s="50"/>
      <c r="H80" s="50"/>
      <c r="I80" s="50"/>
      <c r="J80" s="50"/>
      <c r="K80" s="50" t="str">
        <f>IFERROR(VLOOKUP(I80,[3]DATOS!$L$2:$Q$6,MATCH(J80,[3]DATOS!$M$7:$Q$7,0)+1,0),"")</f>
        <v/>
      </c>
      <c r="L80" s="50"/>
      <c r="M80" s="50"/>
      <c r="N80" s="50" t="str">
        <f>IFERROR(VLOOKUP(L80,[3]DATOS!$L$2:$Q$6,MATCH(M80,[3]DATOS!$M$7:$Q$7,0)+1,0),"")</f>
        <v/>
      </c>
      <c r="O80" s="50"/>
      <c r="P80" s="50"/>
      <c r="Q80" s="50"/>
      <c r="R80" s="50" t="str">
        <f>IFERROR(INDEX([3]DATOS!$T$3:$T$6,MATCH(EI!N80,[3]DATOS!$S$3:$S$6,0)),"")</f>
        <v/>
      </c>
      <c r="S80" s="51" t="str">
        <f>IFERROR(INDEX('[3]Evaluación de riesgos'!$P$9:$P$28,MATCH(EI!O80,'[3]Evaluación de riesgos'!$B$9:$B$28,0)),"")</f>
        <v/>
      </c>
      <c r="T80" s="52"/>
      <c r="U80" s="52"/>
      <c r="V80" s="64"/>
      <c r="W80" s="64"/>
      <c r="X80" s="64"/>
    </row>
    <row r="81" spans="1:24" ht="18" x14ac:dyDescent="0.25">
      <c r="A81" s="50"/>
      <c r="B81" s="50"/>
      <c r="C81" s="50"/>
      <c r="D81" s="50"/>
      <c r="E81" s="50"/>
      <c r="F81" s="50"/>
      <c r="G81" s="50"/>
      <c r="H81" s="50"/>
      <c r="I81" s="50"/>
      <c r="J81" s="50"/>
      <c r="K81" s="50" t="str">
        <f>IFERROR(VLOOKUP(I81,[3]DATOS!$L$2:$Q$6,MATCH(J81,[3]DATOS!$M$7:$Q$7,0)+1,0),"")</f>
        <v/>
      </c>
      <c r="L81" s="50"/>
      <c r="M81" s="50"/>
      <c r="N81" s="50" t="str">
        <f>IFERROR(VLOOKUP(L81,[3]DATOS!$L$2:$Q$6,MATCH(M81,[3]DATOS!$M$7:$Q$7,0)+1,0),"")</f>
        <v/>
      </c>
      <c r="O81" s="50"/>
      <c r="P81" s="50"/>
      <c r="Q81" s="50"/>
      <c r="R81" s="50" t="str">
        <f>IFERROR(INDEX([3]DATOS!$T$3:$T$6,MATCH(EI!N81,[3]DATOS!$S$3:$S$6,0)),"")</f>
        <v/>
      </c>
      <c r="S81" s="51" t="str">
        <f>IFERROR(INDEX('[3]Evaluación de riesgos'!$P$9:$P$28,MATCH(EI!O81,'[3]Evaluación de riesgos'!$B$9:$B$28,0)),"")</f>
        <v/>
      </c>
      <c r="T81" s="52"/>
      <c r="U81" s="52"/>
      <c r="V81" s="64"/>
      <c r="W81" s="64"/>
      <c r="X81" s="64"/>
    </row>
    <row r="82" spans="1:24" ht="18" x14ac:dyDescent="0.25">
      <c r="A82" s="50"/>
      <c r="B82" s="50"/>
      <c r="C82" s="50"/>
      <c r="D82" s="50"/>
      <c r="E82" s="50"/>
      <c r="F82" s="50"/>
      <c r="G82" s="50"/>
      <c r="H82" s="50"/>
      <c r="I82" s="50"/>
      <c r="J82" s="50"/>
      <c r="K82" s="50" t="str">
        <f>IFERROR(VLOOKUP(I82,[3]DATOS!$L$2:$Q$6,MATCH(J82,[3]DATOS!$M$7:$Q$7,0)+1,0),"")</f>
        <v/>
      </c>
      <c r="L82" s="50"/>
      <c r="M82" s="50"/>
      <c r="N82" s="50" t="str">
        <f>IFERROR(VLOOKUP(L82,[3]DATOS!$L$2:$Q$6,MATCH(M82,[3]DATOS!$M$7:$Q$7,0)+1,0),"")</f>
        <v/>
      </c>
      <c r="O82" s="50"/>
      <c r="P82" s="50"/>
      <c r="Q82" s="50"/>
      <c r="R82" s="50" t="str">
        <f>IFERROR(INDEX([3]DATOS!$T$3:$T$6,MATCH(EI!N82,[3]DATOS!$S$3:$S$6,0)),"")</f>
        <v/>
      </c>
      <c r="S82" s="51" t="str">
        <f>IFERROR(INDEX('[3]Evaluación de riesgos'!$P$9:$P$28,MATCH(EI!O82,'[3]Evaluación de riesgos'!$B$9:$B$28,0)),"")</f>
        <v/>
      </c>
      <c r="T82" s="52"/>
      <c r="U82" s="52"/>
      <c r="V82" s="64"/>
      <c r="W82" s="64"/>
      <c r="X82" s="64"/>
    </row>
    <row r="83" spans="1:24" ht="18" x14ac:dyDescent="0.25">
      <c r="A83" s="50"/>
      <c r="B83" s="50"/>
      <c r="C83" s="50"/>
      <c r="D83" s="50"/>
      <c r="E83" s="50"/>
      <c r="F83" s="50"/>
      <c r="G83" s="50"/>
      <c r="H83" s="50"/>
      <c r="I83" s="50"/>
      <c r="J83" s="50"/>
      <c r="K83" s="50" t="str">
        <f>IFERROR(VLOOKUP(I83,[3]DATOS!$L$2:$Q$6,MATCH(J83,[3]DATOS!$M$7:$Q$7,0)+1,0),"")</f>
        <v/>
      </c>
      <c r="L83" s="50"/>
      <c r="M83" s="50"/>
      <c r="N83" s="50" t="str">
        <f>IFERROR(VLOOKUP(L83,[3]DATOS!$L$2:$Q$6,MATCH(M83,[3]DATOS!$M$7:$Q$7,0)+1,0),"")</f>
        <v/>
      </c>
      <c r="O83" s="50"/>
      <c r="P83" s="50"/>
      <c r="Q83" s="50"/>
      <c r="R83" s="50" t="str">
        <f>IFERROR(INDEX([3]DATOS!$T$3:$T$6,MATCH(EI!N83,[3]DATOS!$S$3:$S$6,0)),"")</f>
        <v/>
      </c>
      <c r="S83" s="51" t="str">
        <f>IFERROR(INDEX('[3]Evaluación de riesgos'!$P$9:$P$28,MATCH(EI!O83,'[3]Evaluación de riesgos'!$B$9:$B$28,0)),"")</f>
        <v/>
      </c>
      <c r="T83" s="52"/>
      <c r="U83" s="52"/>
      <c r="V83" s="64"/>
      <c r="W83" s="64"/>
      <c r="X83" s="64"/>
    </row>
    <row r="84" spans="1:24" ht="18" x14ac:dyDescent="0.25">
      <c r="A84" s="50"/>
      <c r="B84" s="50"/>
      <c r="C84" s="50"/>
      <c r="D84" s="50"/>
      <c r="E84" s="50"/>
      <c r="F84" s="50"/>
      <c r="G84" s="50"/>
      <c r="H84" s="50"/>
      <c r="I84" s="50"/>
      <c r="J84" s="50"/>
      <c r="K84" s="50" t="str">
        <f>IFERROR(VLOOKUP(I84,[3]DATOS!$L$2:$Q$6,MATCH(J84,[3]DATOS!$M$7:$Q$7,0)+1,0),"")</f>
        <v/>
      </c>
      <c r="L84" s="50"/>
      <c r="M84" s="50"/>
      <c r="N84" s="50" t="str">
        <f>IFERROR(VLOOKUP(L84,[3]DATOS!$L$2:$Q$6,MATCH(M84,[3]DATOS!$M$7:$Q$7,0)+1,0),"")</f>
        <v/>
      </c>
      <c r="O84" s="50"/>
      <c r="P84" s="50"/>
      <c r="Q84" s="50"/>
      <c r="R84" s="50" t="str">
        <f>IFERROR(INDEX([3]DATOS!$T$3:$T$6,MATCH(EI!N84,[3]DATOS!$S$3:$S$6,0)),"")</f>
        <v/>
      </c>
      <c r="S84" s="51" t="str">
        <f>IFERROR(INDEX('[3]Evaluación de riesgos'!$P$9:$P$28,MATCH(EI!O84,'[3]Evaluación de riesgos'!$B$9:$B$28,0)),"")</f>
        <v/>
      </c>
      <c r="T84" s="52"/>
      <c r="U84" s="52"/>
      <c r="V84" s="64"/>
      <c r="W84" s="64"/>
      <c r="X84" s="64"/>
    </row>
    <row r="85" spans="1:24" ht="18" x14ac:dyDescent="0.25">
      <c r="A85" s="50"/>
      <c r="B85" s="50"/>
      <c r="C85" s="50"/>
      <c r="D85" s="50"/>
      <c r="E85" s="50"/>
      <c r="F85" s="50"/>
      <c r="G85" s="50"/>
      <c r="H85" s="50"/>
      <c r="I85" s="50"/>
      <c r="J85" s="50"/>
      <c r="K85" s="50" t="str">
        <f>IFERROR(VLOOKUP(I85,[3]DATOS!$L$2:$Q$6,MATCH(J85,[3]DATOS!$M$7:$Q$7,0)+1,0),"")</f>
        <v/>
      </c>
      <c r="L85" s="50"/>
      <c r="M85" s="50"/>
      <c r="N85" s="50" t="str">
        <f>IFERROR(VLOOKUP(L85,[3]DATOS!$L$2:$Q$6,MATCH(M85,[3]DATOS!$M$7:$Q$7,0)+1,0),"")</f>
        <v/>
      </c>
      <c r="O85" s="50"/>
      <c r="P85" s="50"/>
      <c r="Q85" s="50"/>
      <c r="R85" s="50" t="str">
        <f>IFERROR(INDEX([3]DATOS!$T$3:$T$6,MATCH(EI!N85,[3]DATOS!$S$3:$S$6,0)),"")</f>
        <v/>
      </c>
      <c r="S85" s="51" t="str">
        <f>IFERROR(INDEX('[3]Evaluación de riesgos'!$P$9:$P$28,MATCH(EI!O85,'[3]Evaluación de riesgos'!$B$9:$B$28,0)),"")</f>
        <v/>
      </c>
      <c r="T85" s="52"/>
      <c r="U85" s="52"/>
      <c r="V85" s="64"/>
      <c r="W85" s="64"/>
      <c r="X85" s="64"/>
    </row>
    <row r="86" spans="1:24" ht="18" x14ac:dyDescent="0.25">
      <c r="A86" s="50"/>
      <c r="B86" s="50"/>
      <c r="C86" s="50"/>
      <c r="D86" s="50"/>
      <c r="E86" s="50"/>
      <c r="F86" s="50"/>
      <c r="G86" s="50"/>
      <c r="H86" s="50"/>
      <c r="I86" s="50"/>
      <c r="J86" s="50"/>
      <c r="K86" s="50" t="str">
        <f>IFERROR(VLOOKUP(I86,[3]DATOS!$L$2:$Q$6,MATCH(J86,[3]DATOS!$M$7:$Q$7,0)+1,0),"")</f>
        <v/>
      </c>
      <c r="L86" s="50"/>
      <c r="M86" s="50"/>
      <c r="N86" s="50" t="str">
        <f>IFERROR(VLOOKUP(L86,[3]DATOS!$L$2:$Q$6,MATCH(M86,[3]DATOS!$M$7:$Q$7,0)+1,0),"")</f>
        <v/>
      </c>
      <c r="O86" s="50"/>
      <c r="P86" s="50"/>
      <c r="Q86" s="50"/>
      <c r="R86" s="50" t="str">
        <f>IFERROR(INDEX([3]DATOS!$T$3:$T$6,MATCH(EI!N86,[3]DATOS!$S$3:$S$6,0)),"")</f>
        <v/>
      </c>
      <c r="S86" s="51" t="str">
        <f>IFERROR(INDEX('[3]Evaluación de riesgos'!$P$9:$P$28,MATCH(EI!O86,'[3]Evaluación de riesgos'!$B$9:$B$28,0)),"")</f>
        <v/>
      </c>
      <c r="T86" s="52"/>
      <c r="U86" s="52"/>
      <c r="V86" s="64"/>
      <c r="W86" s="64"/>
      <c r="X86" s="64"/>
    </row>
    <row r="87" spans="1:24" ht="18" x14ac:dyDescent="0.25">
      <c r="A87" s="50"/>
      <c r="B87" s="50"/>
      <c r="C87" s="50"/>
      <c r="D87" s="50"/>
      <c r="E87" s="50"/>
      <c r="F87" s="50"/>
      <c r="G87" s="50"/>
      <c r="H87" s="50"/>
      <c r="I87" s="50"/>
      <c r="J87" s="50"/>
      <c r="K87" s="50" t="str">
        <f>IFERROR(VLOOKUP(I87,[3]DATOS!$L$2:$Q$6,MATCH(J87,[3]DATOS!$M$7:$Q$7,0)+1,0),"")</f>
        <v/>
      </c>
      <c r="L87" s="50"/>
      <c r="M87" s="50"/>
      <c r="N87" s="50" t="str">
        <f>IFERROR(VLOOKUP(L87,[3]DATOS!$L$2:$Q$6,MATCH(M87,[3]DATOS!$M$7:$Q$7,0)+1,0),"")</f>
        <v/>
      </c>
      <c r="O87" s="50"/>
      <c r="P87" s="50"/>
      <c r="Q87" s="50"/>
      <c r="R87" s="50" t="str">
        <f>IFERROR(INDEX([3]DATOS!$T$3:$T$6,MATCH(EI!N87,[3]DATOS!$S$3:$S$6,0)),"")</f>
        <v/>
      </c>
      <c r="S87" s="51" t="str">
        <f>IFERROR(INDEX('[3]Evaluación de riesgos'!$P$9:$P$28,MATCH(EI!O87,'[3]Evaluación de riesgos'!$B$9:$B$28,0)),"")</f>
        <v/>
      </c>
      <c r="T87" s="52"/>
      <c r="U87" s="52"/>
      <c r="V87" s="64"/>
      <c r="W87" s="64"/>
      <c r="X87" s="64"/>
    </row>
    <row r="88" spans="1:24" ht="18" x14ac:dyDescent="0.25">
      <c r="A88" s="50"/>
      <c r="B88" s="50"/>
      <c r="C88" s="50"/>
      <c r="D88" s="50"/>
      <c r="E88" s="50"/>
      <c r="F88" s="50"/>
      <c r="G88" s="50"/>
      <c r="H88" s="50"/>
      <c r="I88" s="50"/>
      <c r="J88" s="50"/>
      <c r="K88" s="50" t="str">
        <f>IFERROR(VLOOKUP(I88,[3]DATOS!$L$2:$Q$6,MATCH(J88,[3]DATOS!$M$7:$Q$7,0)+1,0),"")</f>
        <v/>
      </c>
      <c r="L88" s="50"/>
      <c r="M88" s="50"/>
      <c r="N88" s="50" t="str">
        <f>IFERROR(VLOOKUP(L88,[3]DATOS!$L$2:$Q$6,MATCH(M88,[3]DATOS!$M$7:$Q$7,0)+1,0),"")</f>
        <v/>
      </c>
      <c r="O88" s="50"/>
      <c r="P88" s="50"/>
      <c r="Q88" s="50"/>
      <c r="R88" s="50" t="str">
        <f>IFERROR(INDEX([3]DATOS!$T$3:$T$6,MATCH(EI!N88,[3]DATOS!$S$3:$S$6,0)),"")</f>
        <v/>
      </c>
      <c r="S88" s="51" t="str">
        <f>IFERROR(INDEX('[3]Evaluación de riesgos'!$P$9:$P$28,MATCH(EI!O88,'[3]Evaluación de riesgos'!$B$9:$B$28,0)),"")</f>
        <v/>
      </c>
      <c r="T88" s="52"/>
      <c r="U88" s="52"/>
      <c r="V88" s="64"/>
      <c r="W88" s="64"/>
      <c r="X88" s="64"/>
    </row>
    <row r="89" spans="1:24" ht="18" x14ac:dyDescent="0.25">
      <c r="A89" s="50"/>
      <c r="B89" s="50"/>
      <c r="C89" s="50"/>
      <c r="D89" s="50"/>
      <c r="E89" s="50"/>
      <c r="F89" s="50"/>
      <c r="G89" s="50"/>
      <c r="H89" s="50"/>
      <c r="I89" s="50"/>
      <c r="J89" s="50"/>
      <c r="K89" s="50" t="str">
        <f>IFERROR(VLOOKUP(I89,[3]DATOS!$L$2:$Q$6,MATCH(J89,[3]DATOS!$M$7:$Q$7,0)+1,0),"")</f>
        <v/>
      </c>
      <c r="L89" s="50"/>
      <c r="M89" s="50"/>
      <c r="N89" s="50" t="str">
        <f>IFERROR(VLOOKUP(L89,[3]DATOS!$L$2:$Q$6,MATCH(M89,[3]DATOS!$M$7:$Q$7,0)+1,0),"")</f>
        <v/>
      </c>
      <c r="O89" s="50"/>
      <c r="P89" s="50"/>
      <c r="Q89" s="50"/>
      <c r="R89" s="50" t="str">
        <f>IFERROR(INDEX([3]DATOS!$T$3:$T$6,MATCH(EI!N89,[3]DATOS!$S$3:$S$6,0)),"")</f>
        <v/>
      </c>
      <c r="S89" s="51" t="str">
        <f>IFERROR(INDEX('[3]Evaluación de riesgos'!$P$9:$P$28,MATCH(EI!O89,'[3]Evaluación de riesgos'!$B$9:$B$28,0)),"")</f>
        <v/>
      </c>
      <c r="T89" s="52"/>
      <c r="U89" s="52"/>
      <c r="V89" s="64"/>
      <c r="W89" s="64"/>
      <c r="X89" s="64"/>
    </row>
    <row r="90" spans="1:24" ht="18" x14ac:dyDescent="0.25">
      <c r="A90" s="50"/>
      <c r="B90" s="50"/>
      <c r="C90" s="50"/>
      <c r="D90" s="50"/>
      <c r="E90" s="50"/>
      <c r="F90" s="50"/>
      <c r="G90" s="50"/>
      <c r="H90" s="50"/>
      <c r="I90" s="50"/>
      <c r="J90" s="50"/>
      <c r="K90" s="50" t="str">
        <f>IFERROR(VLOOKUP(I90,[3]DATOS!$L$2:$Q$6,MATCH(J90,[3]DATOS!$M$7:$Q$7,0)+1,0),"")</f>
        <v/>
      </c>
      <c r="L90" s="50"/>
      <c r="M90" s="50"/>
      <c r="N90" s="50" t="str">
        <f>IFERROR(VLOOKUP(L90,[3]DATOS!$L$2:$Q$6,MATCH(M90,[3]DATOS!$M$7:$Q$7,0)+1,0),"")</f>
        <v/>
      </c>
      <c r="O90" s="50"/>
      <c r="P90" s="50"/>
      <c r="Q90" s="50"/>
      <c r="R90" s="50" t="str">
        <f>IFERROR(INDEX([3]DATOS!$T$3:$T$6,MATCH(EI!N90,[3]DATOS!$S$3:$S$6,0)),"")</f>
        <v/>
      </c>
      <c r="S90" s="51" t="str">
        <f>IFERROR(INDEX('[3]Evaluación de riesgos'!$P$9:$P$28,MATCH(EI!O90,'[3]Evaluación de riesgos'!$B$9:$B$28,0)),"")</f>
        <v/>
      </c>
      <c r="T90" s="52"/>
      <c r="U90" s="52"/>
      <c r="V90" s="64"/>
      <c r="W90" s="64"/>
      <c r="X90" s="64"/>
    </row>
    <row r="91" spans="1:24" ht="18" x14ac:dyDescent="0.25">
      <c r="A91" s="50"/>
      <c r="B91" s="50"/>
      <c r="C91" s="50"/>
      <c r="D91" s="50"/>
      <c r="E91" s="50"/>
      <c r="F91" s="50"/>
      <c r="G91" s="50"/>
      <c r="H91" s="50"/>
      <c r="I91" s="50"/>
      <c r="J91" s="50"/>
      <c r="K91" s="50" t="str">
        <f>IFERROR(VLOOKUP(I91,[3]DATOS!$L$2:$Q$6,MATCH(J91,[3]DATOS!$M$7:$Q$7,0)+1,0),"")</f>
        <v/>
      </c>
      <c r="L91" s="50"/>
      <c r="M91" s="50"/>
      <c r="N91" s="50" t="str">
        <f>IFERROR(VLOOKUP(L91,[3]DATOS!$L$2:$Q$6,MATCH(M91,[3]DATOS!$M$7:$Q$7,0)+1,0),"")</f>
        <v/>
      </c>
      <c r="O91" s="50"/>
      <c r="P91" s="50"/>
      <c r="Q91" s="50"/>
      <c r="R91" s="50" t="str">
        <f>IFERROR(INDEX([3]DATOS!$T$3:$T$6,MATCH(EI!N91,[3]DATOS!$S$3:$S$6,0)),"")</f>
        <v/>
      </c>
      <c r="S91" s="51" t="str">
        <f>IFERROR(INDEX('[3]Evaluación de riesgos'!$P$9:$P$28,MATCH(EI!O91,'[3]Evaluación de riesgos'!$B$9:$B$28,0)),"")</f>
        <v/>
      </c>
      <c r="T91" s="52"/>
      <c r="U91" s="52"/>
      <c r="V91" s="64"/>
      <c r="W91" s="64"/>
      <c r="X91" s="64"/>
    </row>
    <row r="92" spans="1:24" ht="18" x14ac:dyDescent="0.25">
      <c r="A92" s="50"/>
      <c r="B92" s="50"/>
      <c r="C92" s="50"/>
      <c r="D92" s="50"/>
      <c r="E92" s="50"/>
      <c r="F92" s="50"/>
      <c r="G92" s="50"/>
      <c r="H92" s="50"/>
      <c r="I92" s="50"/>
      <c r="J92" s="50"/>
      <c r="K92" s="50" t="str">
        <f>IFERROR(VLOOKUP(I92,[3]DATOS!$L$2:$Q$6,MATCH(J92,[3]DATOS!$M$7:$Q$7,0)+1,0),"")</f>
        <v/>
      </c>
      <c r="L92" s="50"/>
      <c r="M92" s="50"/>
      <c r="N92" s="50" t="str">
        <f>IFERROR(VLOOKUP(L92,[3]DATOS!$L$2:$Q$6,MATCH(M92,[3]DATOS!$M$7:$Q$7,0)+1,0),"")</f>
        <v/>
      </c>
      <c r="O92" s="50"/>
      <c r="P92" s="50"/>
      <c r="Q92" s="50"/>
      <c r="R92" s="50" t="str">
        <f>IFERROR(INDEX([3]DATOS!$T$3:$T$6,MATCH(EI!N92,[3]DATOS!$S$3:$S$6,0)),"")</f>
        <v/>
      </c>
      <c r="S92" s="51" t="str">
        <f>IFERROR(INDEX('[3]Evaluación de riesgos'!$P$9:$P$28,MATCH(EI!O92,'[3]Evaluación de riesgos'!$B$9:$B$28,0)),"")</f>
        <v/>
      </c>
      <c r="T92" s="52"/>
      <c r="U92" s="52"/>
      <c r="V92" s="64"/>
      <c r="W92" s="64"/>
      <c r="X92" s="64"/>
    </row>
    <row r="93" spans="1:24" ht="18" x14ac:dyDescent="0.25">
      <c r="A93" s="50"/>
      <c r="B93" s="50"/>
      <c r="C93" s="50"/>
      <c r="D93" s="50"/>
      <c r="E93" s="50"/>
      <c r="F93" s="50"/>
      <c r="G93" s="50"/>
      <c r="H93" s="50"/>
      <c r="I93" s="50"/>
      <c r="J93" s="50"/>
      <c r="K93" s="50" t="str">
        <f>IFERROR(VLOOKUP(I93,[3]DATOS!$L$2:$Q$6,MATCH(J93,[3]DATOS!$M$7:$Q$7,0)+1,0),"")</f>
        <v/>
      </c>
      <c r="L93" s="50"/>
      <c r="M93" s="50"/>
      <c r="N93" s="50" t="str">
        <f>IFERROR(VLOOKUP(L93,[3]DATOS!$L$2:$Q$6,MATCH(M93,[3]DATOS!$M$7:$Q$7,0)+1,0),"")</f>
        <v/>
      </c>
      <c r="O93" s="50"/>
      <c r="P93" s="50"/>
      <c r="Q93" s="50"/>
      <c r="R93" s="50" t="str">
        <f>IFERROR(INDEX([3]DATOS!$T$3:$T$6,MATCH(EI!N93,[3]DATOS!$S$3:$S$6,0)),"")</f>
        <v/>
      </c>
      <c r="S93" s="51" t="str">
        <f>IFERROR(INDEX('[3]Evaluación de riesgos'!$P$9:$P$28,MATCH(EI!O93,'[3]Evaluación de riesgos'!$B$9:$B$28,0)),"")</f>
        <v/>
      </c>
      <c r="T93" s="52"/>
      <c r="U93" s="52"/>
      <c r="V93" s="64"/>
      <c r="W93" s="64"/>
      <c r="X93" s="64"/>
    </row>
    <row r="94" spans="1:24" ht="18" x14ac:dyDescent="0.25">
      <c r="A94" s="50"/>
      <c r="B94" s="50"/>
      <c r="C94" s="50"/>
      <c r="D94" s="50"/>
      <c r="E94" s="50"/>
      <c r="F94" s="50"/>
      <c r="G94" s="50"/>
      <c r="H94" s="50"/>
      <c r="I94" s="50"/>
      <c r="J94" s="50"/>
      <c r="K94" s="50" t="str">
        <f>IFERROR(VLOOKUP(I94,[3]DATOS!$L$2:$Q$6,MATCH(J94,[3]DATOS!$M$7:$Q$7,0)+1,0),"")</f>
        <v/>
      </c>
      <c r="L94" s="50"/>
      <c r="M94" s="50"/>
      <c r="N94" s="50" t="str">
        <f>IFERROR(VLOOKUP(L94,[3]DATOS!$L$2:$Q$6,MATCH(M94,[3]DATOS!$M$7:$Q$7,0)+1,0),"")</f>
        <v/>
      </c>
      <c r="O94" s="50"/>
      <c r="P94" s="50"/>
      <c r="Q94" s="50"/>
      <c r="R94" s="50" t="str">
        <f>IFERROR(INDEX([3]DATOS!$T$3:$T$6,MATCH(EI!N94,[3]DATOS!$S$3:$S$6,0)),"")</f>
        <v/>
      </c>
      <c r="S94" s="51" t="str">
        <f>IFERROR(INDEX('[3]Evaluación de riesgos'!$P$9:$P$28,MATCH(EI!O94,'[3]Evaluación de riesgos'!$B$9:$B$28,0)),"")</f>
        <v/>
      </c>
      <c r="T94" s="52"/>
      <c r="U94" s="52"/>
      <c r="V94" s="64"/>
      <c r="W94" s="64"/>
      <c r="X94" s="64"/>
    </row>
    <row r="95" spans="1:24" ht="18" x14ac:dyDescent="0.25">
      <c r="A95" s="50"/>
      <c r="B95" s="50"/>
      <c r="C95" s="50"/>
      <c r="D95" s="50"/>
      <c r="E95" s="50"/>
      <c r="F95" s="50"/>
      <c r="G95" s="50"/>
      <c r="H95" s="50"/>
      <c r="I95" s="50"/>
      <c r="J95" s="50"/>
      <c r="K95" s="50" t="str">
        <f>IFERROR(VLOOKUP(I95,[3]DATOS!$L$2:$Q$6,MATCH(J95,[3]DATOS!$M$7:$Q$7,0)+1,0),"")</f>
        <v/>
      </c>
      <c r="L95" s="50"/>
      <c r="M95" s="50"/>
      <c r="N95" s="50" t="str">
        <f>IFERROR(VLOOKUP(L95,[3]DATOS!$L$2:$Q$6,MATCH(M95,[3]DATOS!$M$7:$Q$7,0)+1,0),"")</f>
        <v/>
      </c>
      <c r="O95" s="50"/>
      <c r="P95" s="50"/>
      <c r="Q95" s="50"/>
      <c r="R95" s="50" t="str">
        <f>IFERROR(INDEX([3]DATOS!$T$3:$T$6,MATCH(EI!N95,[3]DATOS!$S$3:$S$6,0)),"")</f>
        <v/>
      </c>
      <c r="S95" s="51" t="str">
        <f>IFERROR(INDEX('[3]Evaluación de riesgos'!$P$9:$P$28,MATCH(EI!O95,'[3]Evaluación de riesgos'!$B$9:$B$28,0)),"")</f>
        <v/>
      </c>
      <c r="T95" s="52"/>
      <c r="U95" s="52"/>
      <c r="V95" s="64"/>
      <c r="W95" s="64"/>
      <c r="X95" s="64"/>
    </row>
    <row r="96" spans="1:24" ht="18" x14ac:dyDescent="0.25">
      <c r="A96" s="50"/>
      <c r="B96" s="50"/>
      <c r="C96" s="50"/>
      <c r="D96" s="50"/>
      <c r="E96" s="50"/>
      <c r="F96" s="50"/>
      <c r="G96" s="50"/>
      <c r="H96" s="50"/>
      <c r="I96" s="50"/>
      <c r="J96" s="50"/>
      <c r="K96" s="50" t="str">
        <f>IFERROR(VLOOKUP(I96,[3]DATOS!$L$2:$Q$6,MATCH(J96,[3]DATOS!$M$7:$Q$7,0)+1,0),"")</f>
        <v/>
      </c>
      <c r="L96" s="50"/>
      <c r="M96" s="50"/>
      <c r="N96" s="50" t="str">
        <f>IFERROR(VLOOKUP(L96,[3]DATOS!$L$2:$Q$6,MATCH(M96,[3]DATOS!$M$7:$Q$7,0)+1,0),"")</f>
        <v/>
      </c>
      <c r="O96" s="50"/>
      <c r="P96" s="50"/>
      <c r="Q96" s="50"/>
      <c r="R96" s="50" t="str">
        <f>IFERROR(INDEX([3]DATOS!$T$3:$T$6,MATCH(EI!N96,[3]DATOS!$S$3:$S$6,0)),"")</f>
        <v/>
      </c>
      <c r="S96" s="51" t="str">
        <f>IFERROR(INDEX('[3]Evaluación de riesgos'!$P$9:$P$28,MATCH(EI!O96,'[3]Evaluación de riesgos'!$B$9:$B$28,0)),"")</f>
        <v/>
      </c>
      <c r="T96" s="52"/>
      <c r="U96" s="52"/>
      <c r="V96" s="64"/>
      <c r="W96" s="64"/>
      <c r="X96" s="64"/>
    </row>
    <row r="97" spans="1:24" ht="18" x14ac:dyDescent="0.25">
      <c r="A97" s="50"/>
      <c r="B97" s="50"/>
      <c r="C97" s="50"/>
      <c r="D97" s="50"/>
      <c r="E97" s="50"/>
      <c r="F97" s="50"/>
      <c r="G97" s="50"/>
      <c r="H97" s="50"/>
      <c r="I97" s="50"/>
      <c r="J97" s="50"/>
      <c r="K97" s="50" t="str">
        <f>IFERROR(VLOOKUP(I97,[3]DATOS!$L$2:$Q$6,MATCH(J97,[3]DATOS!$M$7:$Q$7,0)+1,0),"")</f>
        <v/>
      </c>
      <c r="L97" s="50"/>
      <c r="M97" s="50"/>
      <c r="N97" s="50" t="str">
        <f>IFERROR(VLOOKUP(L97,[3]DATOS!$L$2:$Q$6,MATCH(M97,[3]DATOS!$M$7:$Q$7,0)+1,0),"")</f>
        <v/>
      </c>
      <c r="O97" s="50"/>
      <c r="P97" s="50"/>
      <c r="Q97" s="50"/>
      <c r="R97" s="50" t="str">
        <f>IFERROR(INDEX([3]DATOS!$T$3:$T$6,MATCH(EI!N97,[3]DATOS!$S$3:$S$6,0)),"")</f>
        <v/>
      </c>
      <c r="S97" s="51" t="str">
        <f>IFERROR(INDEX('[3]Evaluación de riesgos'!$P$9:$P$28,MATCH(EI!O97,'[3]Evaluación de riesgos'!$B$9:$B$28,0)),"")</f>
        <v/>
      </c>
      <c r="T97" s="52"/>
      <c r="U97" s="52"/>
      <c r="V97" s="64"/>
      <c r="W97" s="64"/>
      <c r="X97" s="64"/>
    </row>
    <row r="98" spans="1:24" ht="18" x14ac:dyDescent="0.25">
      <c r="A98" s="50"/>
      <c r="B98" s="50"/>
      <c r="C98" s="50"/>
      <c r="D98" s="50"/>
      <c r="E98" s="50"/>
      <c r="F98" s="50"/>
      <c r="G98" s="50"/>
      <c r="H98" s="50"/>
      <c r="I98" s="50"/>
      <c r="J98" s="50"/>
      <c r="K98" s="50" t="str">
        <f>IFERROR(VLOOKUP(I98,[3]DATOS!$L$2:$Q$6,MATCH(J98,[3]DATOS!$M$7:$Q$7,0)+1,0),"")</f>
        <v/>
      </c>
      <c r="L98" s="50"/>
      <c r="M98" s="50"/>
      <c r="N98" s="50" t="str">
        <f>IFERROR(VLOOKUP(L98,[3]DATOS!$L$2:$Q$6,MATCH(M98,[3]DATOS!$M$7:$Q$7,0)+1,0),"")</f>
        <v/>
      </c>
      <c r="O98" s="50"/>
      <c r="P98" s="50"/>
      <c r="Q98" s="50"/>
      <c r="R98" s="50" t="str">
        <f>IFERROR(INDEX([3]DATOS!$T$3:$T$6,MATCH(EI!N98,[3]DATOS!$S$3:$S$6,0)),"")</f>
        <v/>
      </c>
      <c r="S98" s="51" t="str">
        <f>IFERROR(INDEX('[3]Evaluación de riesgos'!$P$9:$P$28,MATCH(EI!O98,'[3]Evaluación de riesgos'!$B$9:$B$28,0)),"")</f>
        <v/>
      </c>
      <c r="T98" s="52"/>
      <c r="U98" s="52"/>
      <c r="V98" s="64"/>
      <c r="W98" s="64"/>
      <c r="X98" s="64"/>
    </row>
    <row r="99" spans="1:24" ht="18" x14ac:dyDescent="0.25">
      <c r="A99" s="50"/>
      <c r="B99" s="50"/>
      <c r="C99" s="50"/>
      <c r="D99" s="50"/>
      <c r="E99" s="50"/>
      <c r="F99" s="50"/>
      <c r="G99" s="50"/>
      <c r="H99" s="50"/>
      <c r="I99" s="50"/>
      <c r="J99" s="50"/>
      <c r="K99" s="50" t="str">
        <f>IFERROR(VLOOKUP(I99,[3]DATOS!$L$2:$Q$6,MATCH(J99,[3]DATOS!$M$7:$Q$7,0)+1,0),"")</f>
        <v/>
      </c>
      <c r="L99" s="50"/>
      <c r="M99" s="50"/>
      <c r="N99" s="50" t="str">
        <f>IFERROR(VLOOKUP(L99,[3]DATOS!$L$2:$Q$6,MATCH(M99,[3]DATOS!$M$7:$Q$7,0)+1,0),"")</f>
        <v/>
      </c>
      <c r="O99" s="50"/>
      <c r="P99" s="50"/>
      <c r="Q99" s="50"/>
      <c r="R99" s="50" t="str">
        <f>IFERROR(INDEX([3]DATOS!$T$3:$T$6,MATCH(EI!N99,[3]DATOS!$S$3:$S$6,0)),"")</f>
        <v/>
      </c>
      <c r="S99" s="51" t="str">
        <f>IFERROR(INDEX('[3]Evaluación de riesgos'!$P$9:$P$28,MATCH(EI!O99,'[3]Evaluación de riesgos'!$B$9:$B$28,0)),"")</f>
        <v/>
      </c>
      <c r="T99" s="52"/>
      <c r="U99" s="52"/>
      <c r="V99" s="64"/>
      <c r="W99" s="64"/>
      <c r="X99" s="64"/>
    </row>
    <row r="100" spans="1:24" ht="18" x14ac:dyDescent="0.25">
      <c r="A100" s="50"/>
      <c r="B100" s="50"/>
      <c r="C100" s="50"/>
      <c r="D100" s="50"/>
      <c r="E100" s="50"/>
      <c r="F100" s="50"/>
      <c r="G100" s="50"/>
      <c r="H100" s="50"/>
      <c r="I100" s="50"/>
      <c r="J100" s="50"/>
      <c r="K100" s="50" t="str">
        <f>IFERROR(VLOOKUP(I100,[3]DATOS!$L$2:$Q$6,MATCH(J100,[3]DATOS!$M$7:$Q$7,0)+1,0),"")</f>
        <v/>
      </c>
      <c r="L100" s="50"/>
      <c r="M100" s="50"/>
      <c r="N100" s="50" t="str">
        <f>IFERROR(VLOOKUP(L100,[3]DATOS!$L$2:$Q$6,MATCH(M100,[3]DATOS!$M$7:$Q$7,0)+1,0),"")</f>
        <v/>
      </c>
      <c r="O100" s="50"/>
      <c r="P100" s="50"/>
      <c r="Q100" s="50"/>
      <c r="R100" s="50" t="str">
        <f>IFERROR(INDEX([3]DATOS!$T$3:$T$6,MATCH(EI!N100,[3]DATOS!$S$3:$S$6,0)),"")</f>
        <v/>
      </c>
      <c r="S100" s="51" t="str">
        <f>IFERROR(INDEX('[3]Evaluación de riesgos'!$P$9:$P$28,MATCH(EI!O100,'[3]Evaluación de riesgos'!$B$9:$B$28,0)),"")</f>
        <v/>
      </c>
      <c r="T100" s="52"/>
      <c r="U100" s="52"/>
      <c r="V100" s="64"/>
      <c r="W100" s="64"/>
      <c r="X100" s="64"/>
    </row>
    <row r="101" spans="1:24" ht="18" x14ac:dyDescent="0.25">
      <c r="A101" s="50"/>
      <c r="B101" s="50"/>
      <c r="C101" s="50"/>
      <c r="D101" s="50"/>
      <c r="E101" s="50"/>
      <c r="F101" s="50"/>
      <c r="G101" s="50"/>
      <c r="H101" s="50"/>
      <c r="I101" s="50"/>
      <c r="J101" s="50"/>
      <c r="K101" s="50" t="str">
        <f>IFERROR(VLOOKUP(I101,[3]DATOS!$L$2:$Q$6,MATCH(J101,[3]DATOS!$M$7:$Q$7,0)+1,0),"")</f>
        <v/>
      </c>
      <c r="L101" s="50"/>
      <c r="M101" s="50"/>
      <c r="N101" s="50" t="str">
        <f>IFERROR(VLOOKUP(L101,[3]DATOS!$L$2:$Q$6,MATCH(M101,[3]DATOS!$M$7:$Q$7,0)+1,0),"")</f>
        <v/>
      </c>
      <c r="O101" s="50"/>
      <c r="P101" s="50"/>
      <c r="Q101" s="50"/>
      <c r="R101" s="50" t="str">
        <f>IFERROR(INDEX([3]DATOS!$T$3:$T$6,MATCH(EI!N101,[3]DATOS!$S$3:$S$6,0)),"")</f>
        <v/>
      </c>
      <c r="S101" s="51" t="str">
        <f>IFERROR(INDEX('[3]Evaluación de riesgos'!$P$9:$P$28,MATCH(EI!O101,'[3]Evaluación de riesgos'!$B$9:$B$28,0)),"")</f>
        <v/>
      </c>
      <c r="T101" s="52"/>
      <c r="U101" s="52"/>
      <c r="V101" s="64"/>
      <c r="W101" s="64"/>
      <c r="X101" s="64"/>
    </row>
    <row r="102" spans="1:24" ht="18" x14ac:dyDescent="0.25">
      <c r="A102" s="50"/>
      <c r="B102" s="50"/>
      <c r="C102" s="50"/>
      <c r="D102" s="50"/>
      <c r="E102" s="50"/>
      <c r="F102" s="50"/>
      <c r="G102" s="50"/>
      <c r="H102" s="50"/>
      <c r="I102" s="50"/>
      <c r="J102" s="50"/>
      <c r="K102" s="50" t="str">
        <f>IFERROR(VLOOKUP(I102,[3]DATOS!$L$2:$Q$6,MATCH(J102,[3]DATOS!$M$7:$Q$7,0)+1,0),"")</f>
        <v/>
      </c>
      <c r="L102" s="50"/>
      <c r="M102" s="50"/>
      <c r="N102" s="50" t="str">
        <f>IFERROR(VLOOKUP(L102,[3]DATOS!$L$2:$Q$6,MATCH(M102,[3]DATOS!$M$7:$Q$7,0)+1,0),"")</f>
        <v/>
      </c>
      <c r="O102" s="50"/>
      <c r="P102" s="50"/>
      <c r="Q102" s="50"/>
      <c r="R102" s="50" t="str">
        <f>IFERROR(INDEX([3]DATOS!$T$3:$T$6,MATCH(EI!N102,[3]DATOS!$S$3:$S$6,0)),"")</f>
        <v/>
      </c>
      <c r="S102" s="51" t="str">
        <f>IFERROR(INDEX('[3]Evaluación de riesgos'!$P$9:$P$28,MATCH(EI!O102,'[3]Evaluación de riesgos'!$B$9:$B$28,0)),"")</f>
        <v/>
      </c>
      <c r="T102" s="52"/>
      <c r="U102" s="52"/>
      <c r="V102" s="64"/>
      <c r="W102" s="64"/>
      <c r="X102" s="64"/>
    </row>
    <row r="103" spans="1:24" ht="18" x14ac:dyDescent="0.25">
      <c r="A103" s="50"/>
      <c r="B103" s="50"/>
      <c r="C103" s="50"/>
      <c r="D103" s="50"/>
      <c r="E103" s="50"/>
      <c r="F103" s="50"/>
      <c r="G103" s="50"/>
      <c r="H103" s="50"/>
      <c r="I103" s="50"/>
      <c r="J103" s="50"/>
      <c r="K103" s="50" t="str">
        <f>IFERROR(VLOOKUP(I103,[3]DATOS!$L$2:$Q$6,MATCH(J103,[3]DATOS!$M$7:$Q$7,0)+1,0),"")</f>
        <v/>
      </c>
      <c r="L103" s="50"/>
      <c r="M103" s="50"/>
      <c r="N103" s="50" t="str">
        <f>IFERROR(VLOOKUP(L103,[3]DATOS!$L$2:$Q$6,MATCH(M103,[3]DATOS!$M$7:$Q$7,0)+1,0),"")</f>
        <v/>
      </c>
      <c r="O103" s="50"/>
      <c r="P103" s="50"/>
      <c r="Q103" s="50"/>
      <c r="R103" s="50" t="str">
        <f>IFERROR(INDEX([3]DATOS!$T$3:$T$6,MATCH(EI!N103,[3]DATOS!$S$3:$S$6,0)),"")</f>
        <v/>
      </c>
      <c r="S103" s="51" t="str">
        <f>IFERROR(INDEX('[3]Evaluación de riesgos'!$P$9:$P$28,MATCH(EI!O103,'[3]Evaluación de riesgos'!$B$9:$B$28,0)),"")</f>
        <v/>
      </c>
      <c r="T103" s="52"/>
      <c r="U103" s="52"/>
      <c r="V103" s="64"/>
      <c r="W103" s="64"/>
      <c r="X103" s="64"/>
    </row>
    <row r="104" spans="1:24" ht="18" x14ac:dyDescent="0.25">
      <c r="A104" s="50"/>
      <c r="B104" s="50"/>
      <c r="C104" s="50"/>
      <c r="D104" s="50"/>
      <c r="E104" s="50"/>
      <c r="F104" s="50"/>
      <c r="G104" s="50"/>
      <c r="H104" s="50"/>
      <c r="I104" s="50"/>
      <c r="J104" s="50"/>
      <c r="K104" s="50" t="str">
        <f>IFERROR(VLOOKUP(I104,[3]DATOS!$L$2:$Q$6,MATCH(J104,[3]DATOS!$M$7:$Q$7,0)+1,0),"")</f>
        <v/>
      </c>
      <c r="L104" s="50"/>
      <c r="M104" s="50"/>
      <c r="N104" s="50" t="str">
        <f>IFERROR(VLOOKUP(L104,[3]DATOS!$L$2:$Q$6,MATCH(M104,[3]DATOS!$M$7:$Q$7,0)+1,0),"")</f>
        <v/>
      </c>
      <c r="O104" s="50"/>
      <c r="P104" s="50"/>
      <c r="Q104" s="50"/>
      <c r="R104" s="50" t="str">
        <f>IFERROR(INDEX([3]DATOS!$T$3:$T$6,MATCH(EI!N104,[3]DATOS!$S$3:$S$6,0)),"")</f>
        <v/>
      </c>
      <c r="S104" s="51" t="str">
        <f>IFERROR(INDEX('[3]Evaluación de riesgos'!$P$9:$P$28,MATCH(EI!O104,'[3]Evaluación de riesgos'!$B$9:$B$28,0)),"")</f>
        <v/>
      </c>
      <c r="T104" s="52"/>
      <c r="U104" s="52"/>
      <c r="V104" s="64"/>
      <c r="W104" s="64"/>
      <c r="X104" s="64"/>
    </row>
    <row r="105" spans="1:24" ht="18" x14ac:dyDescent="0.25">
      <c r="A105" s="50"/>
      <c r="B105" s="50"/>
      <c r="C105" s="50"/>
      <c r="D105" s="50"/>
      <c r="E105" s="50"/>
      <c r="F105" s="50"/>
      <c r="G105" s="50"/>
      <c r="H105" s="50"/>
      <c r="I105" s="50"/>
      <c r="J105" s="50"/>
      <c r="K105" s="50" t="str">
        <f>IFERROR(VLOOKUP(I105,[3]DATOS!$L$2:$Q$6,MATCH(J105,[3]DATOS!$M$7:$Q$7,0)+1,0),"")</f>
        <v/>
      </c>
      <c r="L105" s="50"/>
      <c r="M105" s="50"/>
      <c r="N105" s="50" t="str">
        <f>IFERROR(VLOOKUP(L105,[3]DATOS!$L$2:$Q$6,MATCH(M105,[3]DATOS!$M$7:$Q$7,0)+1,0),"")</f>
        <v/>
      </c>
      <c r="O105" s="50"/>
      <c r="P105" s="50"/>
      <c r="Q105" s="50"/>
      <c r="R105" s="50" t="str">
        <f>IFERROR(INDEX([3]DATOS!$T$3:$T$6,MATCH(EI!N105,[3]DATOS!$S$3:$S$6,0)),"")</f>
        <v/>
      </c>
      <c r="S105" s="51" t="str">
        <f>IFERROR(INDEX('[3]Evaluación de riesgos'!$P$9:$P$28,MATCH(EI!O105,'[3]Evaluación de riesgos'!$B$9:$B$28,0)),"")</f>
        <v/>
      </c>
      <c r="T105" s="52"/>
      <c r="U105" s="52"/>
      <c r="V105" s="64"/>
      <c r="W105" s="64"/>
      <c r="X105" s="64"/>
    </row>
    <row r="106" spans="1:24" ht="18" x14ac:dyDescent="0.25">
      <c r="A106" s="50"/>
      <c r="B106" s="50"/>
      <c r="C106" s="50"/>
      <c r="D106" s="50"/>
      <c r="E106" s="50"/>
      <c r="F106" s="50"/>
      <c r="G106" s="50"/>
      <c r="H106" s="50"/>
      <c r="I106" s="50"/>
      <c r="J106" s="50"/>
      <c r="K106" s="50" t="str">
        <f>IFERROR(VLOOKUP(I106,[3]DATOS!$L$2:$Q$6,MATCH(J106,[3]DATOS!$M$7:$Q$7,0)+1,0),"")</f>
        <v/>
      </c>
      <c r="L106" s="50"/>
      <c r="M106" s="50"/>
      <c r="N106" s="50" t="str">
        <f>IFERROR(VLOOKUP(L106,[3]DATOS!$L$2:$Q$6,MATCH(M106,[3]DATOS!$M$7:$Q$7,0)+1,0),"")</f>
        <v/>
      </c>
      <c r="O106" s="50"/>
      <c r="P106" s="50"/>
      <c r="Q106" s="50"/>
      <c r="R106" s="50" t="str">
        <f>IFERROR(INDEX([3]DATOS!$T$3:$T$6,MATCH(EI!N106,[3]DATOS!$S$3:$S$6,0)),"")</f>
        <v/>
      </c>
      <c r="S106" s="51" t="str">
        <f>IFERROR(INDEX('[3]Evaluación de riesgos'!$P$9:$P$28,MATCH(EI!O106,'[3]Evaluación de riesgos'!$B$9:$B$28,0)),"")</f>
        <v/>
      </c>
      <c r="T106" s="52"/>
      <c r="U106" s="52"/>
      <c r="V106" s="64"/>
      <c r="W106" s="64"/>
      <c r="X106" s="64"/>
    </row>
    <row r="107" spans="1:24" ht="18" x14ac:dyDescent="0.25">
      <c r="A107" s="50"/>
      <c r="B107" s="50"/>
      <c r="C107" s="50"/>
      <c r="D107" s="50"/>
      <c r="E107" s="50"/>
      <c r="F107" s="50"/>
      <c r="G107" s="50"/>
      <c r="H107" s="50"/>
      <c r="I107" s="50"/>
      <c r="J107" s="50"/>
      <c r="K107" s="50" t="str">
        <f>IFERROR(VLOOKUP(I107,[3]DATOS!$L$2:$Q$6,MATCH(J107,[3]DATOS!$M$7:$Q$7,0)+1,0),"")</f>
        <v/>
      </c>
      <c r="L107" s="50"/>
      <c r="M107" s="50"/>
      <c r="N107" s="50" t="str">
        <f>IFERROR(VLOOKUP(L107,[3]DATOS!$L$2:$Q$6,MATCH(M107,[3]DATOS!$M$7:$Q$7,0)+1,0),"")</f>
        <v/>
      </c>
      <c r="O107" s="50"/>
      <c r="P107" s="50"/>
      <c r="Q107" s="50"/>
      <c r="R107" s="50" t="str">
        <f>IFERROR(INDEX([3]DATOS!$T$3:$T$6,MATCH(EI!N107,[3]DATOS!$S$3:$S$6,0)),"")</f>
        <v/>
      </c>
      <c r="S107" s="51" t="str">
        <f>IFERROR(INDEX('[3]Evaluación de riesgos'!$P$9:$P$28,MATCH(EI!O107,'[3]Evaluación de riesgos'!$B$9:$B$28,0)),"")</f>
        <v/>
      </c>
      <c r="T107" s="52"/>
      <c r="U107" s="52"/>
      <c r="V107" s="64"/>
      <c r="W107" s="64"/>
      <c r="X107" s="64"/>
    </row>
    <row r="108" spans="1:24" ht="18" x14ac:dyDescent="0.25">
      <c r="A108" s="50"/>
      <c r="B108" s="50"/>
      <c r="C108" s="50"/>
      <c r="D108" s="50"/>
      <c r="E108" s="50"/>
      <c r="F108" s="50"/>
      <c r="G108" s="50"/>
      <c r="H108" s="50"/>
      <c r="I108" s="50"/>
      <c r="J108" s="50"/>
      <c r="K108" s="50" t="str">
        <f>IFERROR(VLOOKUP(I108,[3]DATOS!$L$2:$Q$6,MATCH(J108,[3]DATOS!$M$7:$Q$7,0)+1,0),"")</f>
        <v/>
      </c>
      <c r="L108" s="50"/>
      <c r="M108" s="50"/>
      <c r="N108" s="50" t="str">
        <f>IFERROR(VLOOKUP(L108,[3]DATOS!$L$2:$Q$6,MATCH(M108,[3]DATOS!$M$7:$Q$7,0)+1,0),"")</f>
        <v/>
      </c>
      <c r="O108" s="50"/>
      <c r="P108" s="50"/>
      <c r="Q108" s="50"/>
      <c r="R108" s="50" t="str">
        <f>IFERROR(INDEX([3]DATOS!$T$3:$T$6,MATCH(EI!N108,[3]DATOS!$S$3:$S$6,0)),"")</f>
        <v/>
      </c>
      <c r="S108" s="51" t="str">
        <f>IFERROR(INDEX('[3]Evaluación de riesgos'!$P$9:$P$28,MATCH(EI!O108,'[3]Evaluación de riesgos'!$B$9:$B$28,0)),"")</f>
        <v/>
      </c>
      <c r="T108" s="52"/>
      <c r="U108" s="52"/>
      <c r="V108" s="64"/>
      <c r="W108" s="64"/>
      <c r="X108" s="64"/>
    </row>
    <row r="109" spans="1:24" ht="18" x14ac:dyDescent="0.25">
      <c r="A109" s="50"/>
      <c r="B109" s="50"/>
      <c r="C109" s="50"/>
      <c r="D109" s="50"/>
      <c r="E109" s="50"/>
      <c r="F109" s="50"/>
      <c r="G109" s="50"/>
      <c r="H109" s="50"/>
      <c r="I109" s="50"/>
      <c r="J109" s="50"/>
      <c r="K109" s="50" t="str">
        <f>IFERROR(VLOOKUP(I109,[3]DATOS!$L$2:$Q$6,MATCH(J109,[3]DATOS!$M$7:$Q$7,0)+1,0),"")</f>
        <v/>
      </c>
      <c r="L109" s="50"/>
      <c r="M109" s="50"/>
      <c r="N109" s="50" t="str">
        <f>IFERROR(VLOOKUP(L109,[3]DATOS!$L$2:$Q$6,MATCH(M109,[3]DATOS!$M$7:$Q$7,0)+1,0),"")</f>
        <v/>
      </c>
      <c r="O109" s="50"/>
      <c r="P109" s="50"/>
      <c r="Q109" s="50"/>
      <c r="R109" s="50" t="str">
        <f>IFERROR(INDEX([3]DATOS!$T$3:$T$6,MATCH(EI!N109,[3]DATOS!$S$3:$S$6,0)),"")</f>
        <v/>
      </c>
      <c r="S109" s="51" t="str">
        <f>IFERROR(INDEX('[3]Evaluación de riesgos'!$P$9:$P$28,MATCH(EI!O109,'[3]Evaluación de riesgos'!$B$9:$B$28,0)),"")</f>
        <v/>
      </c>
      <c r="T109" s="52"/>
      <c r="U109" s="52"/>
      <c r="V109" s="64"/>
      <c r="W109" s="64"/>
      <c r="X109" s="64"/>
    </row>
    <row r="110" spans="1:24" ht="18" x14ac:dyDescent="0.25">
      <c r="A110" s="50"/>
      <c r="B110" s="50"/>
      <c r="C110" s="50"/>
      <c r="D110" s="50"/>
      <c r="E110" s="50"/>
      <c r="F110" s="50"/>
      <c r="G110" s="50"/>
      <c r="H110" s="50"/>
      <c r="I110" s="50"/>
      <c r="J110" s="50"/>
      <c r="K110" s="50" t="str">
        <f>IFERROR(VLOOKUP(I110,[3]DATOS!$L$2:$Q$6,MATCH(J110,[3]DATOS!$M$7:$Q$7,0)+1,0),"")</f>
        <v/>
      </c>
      <c r="L110" s="50"/>
      <c r="M110" s="50"/>
      <c r="N110" s="50" t="str">
        <f>IFERROR(VLOOKUP(L110,[3]DATOS!$L$2:$Q$6,MATCH(M110,[3]DATOS!$M$7:$Q$7,0)+1,0),"")</f>
        <v/>
      </c>
      <c r="O110" s="50"/>
      <c r="P110" s="50"/>
      <c r="Q110" s="50"/>
      <c r="R110" s="50" t="str">
        <f>IFERROR(INDEX([3]DATOS!$T$3:$T$6,MATCH(EI!N110,[3]DATOS!$S$3:$S$6,0)),"")</f>
        <v/>
      </c>
      <c r="S110" s="51" t="str">
        <f>IFERROR(INDEX('[3]Evaluación de riesgos'!$P$9:$P$28,MATCH(EI!O110,'[3]Evaluación de riesgos'!$B$9:$B$28,0)),"")</f>
        <v/>
      </c>
      <c r="T110" s="52"/>
      <c r="U110" s="52"/>
      <c r="V110" s="64"/>
      <c r="W110" s="64"/>
      <c r="X110" s="64"/>
    </row>
    <row r="111" spans="1:24" ht="18" x14ac:dyDescent="0.25">
      <c r="A111" s="50"/>
      <c r="B111" s="50"/>
      <c r="C111" s="50"/>
      <c r="D111" s="50"/>
      <c r="E111" s="50"/>
      <c r="F111" s="50"/>
      <c r="G111" s="50"/>
      <c r="H111" s="50"/>
      <c r="I111" s="50"/>
      <c r="J111" s="50"/>
      <c r="K111" s="50" t="str">
        <f>IFERROR(VLOOKUP(I111,[3]DATOS!$L$2:$Q$6,MATCH(J111,[3]DATOS!$M$7:$Q$7,0)+1,0),"")</f>
        <v/>
      </c>
      <c r="L111" s="50"/>
      <c r="M111" s="50"/>
      <c r="N111" s="50" t="str">
        <f>IFERROR(VLOOKUP(L111,[3]DATOS!$L$2:$Q$6,MATCH(M111,[3]DATOS!$M$7:$Q$7,0)+1,0),"")</f>
        <v/>
      </c>
      <c r="O111" s="50"/>
      <c r="P111" s="50"/>
      <c r="Q111" s="50"/>
      <c r="R111" s="50" t="str">
        <f>IFERROR(INDEX([3]DATOS!$T$3:$T$6,MATCH(EI!N111,[3]DATOS!$S$3:$S$6,0)),"")</f>
        <v/>
      </c>
      <c r="S111" s="51" t="str">
        <f>IFERROR(INDEX('[3]Evaluación de riesgos'!$P$9:$P$28,MATCH(EI!O111,'[3]Evaluación de riesgos'!$B$9:$B$28,0)),"")</f>
        <v/>
      </c>
      <c r="T111" s="52"/>
      <c r="U111" s="52"/>
      <c r="V111" s="64"/>
      <c r="W111" s="64"/>
      <c r="X111" s="64"/>
    </row>
    <row r="112" spans="1:24" ht="18" x14ac:dyDescent="0.25">
      <c r="A112" s="50"/>
      <c r="B112" s="50"/>
      <c r="C112" s="50"/>
      <c r="D112" s="50"/>
      <c r="E112" s="50"/>
      <c r="F112" s="50"/>
      <c r="G112" s="50"/>
      <c r="H112" s="50"/>
      <c r="I112" s="50"/>
      <c r="J112" s="50"/>
      <c r="K112" s="50" t="str">
        <f>IFERROR(VLOOKUP(I112,[3]DATOS!$L$2:$Q$6,MATCH(J112,[3]DATOS!$M$7:$Q$7,0)+1,0),"")</f>
        <v/>
      </c>
      <c r="L112" s="50"/>
      <c r="M112" s="50"/>
      <c r="N112" s="50" t="str">
        <f>IFERROR(VLOOKUP(L112,[3]DATOS!$L$2:$Q$6,MATCH(M112,[3]DATOS!$M$7:$Q$7,0)+1,0),"")</f>
        <v/>
      </c>
      <c r="O112" s="50"/>
      <c r="P112" s="50"/>
      <c r="Q112" s="50"/>
      <c r="R112" s="50" t="str">
        <f>IFERROR(INDEX([3]DATOS!$T$3:$T$6,MATCH(EI!N112,[3]DATOS!$S$3:$S$6,0)),"")</f>
        <v/>
      </c>
      <c r="S112" s="51" t="str">
        <f>IFERROR(INDEX('[3]Evaluación de riesgos'!$P$9:$P$28,MATCH(EI!O112,'[3]Evaluación de riesgos'!$B$9:$B$28,0)),"")</f>
        <v/>
      </c>
      <c r="T112" s="52"/>
      <c r="U112" s="52"/>
      <c r="V112" s="64"/>
      <c r="W112" s="64"/>
      <c r="X112" s="64"/>
    </row>
    <row r="113" spans="1:24" ht="18" x14ac:dyDescent="0.25">
      <c r="A113" s="50"/>
      <c r="B113" s="50"/>
      <c r="C113" s="50"/>
      <c r="D113" s="50"/>
      <c r="E113" s="50"/>
      <c r="F113" s="50"/>
      <c r="G113" s="50"/>
      <c r="H113" s="50"/>
      <c r="I113" s="50"/>
      <c r="J113" s="50"/>
      <c r="K113" s="50" t="str">
        <f>IFERROR(VLOOKUP(I113,[3]DATOS!$L$2:$Q$6,MATCH(J113,[3]DATOS!$M$7:$Q$7,0)+1,0),"")</f>
        <v/>
      </c>
      <c r="L113" s="50"/>
      <c r="M113" s="50"/>
      <c r="N113" s="50" t="str">
        <f>IFERROR(VLOOKUP(L113,[3]DATOS!$L$2:$Q$6,MATCH(M113,[3]DATOS!$M$7:$Q$7,0)+1,0),"")</f>
        <v/>
      </c>
      <c r="O113" s="50"/>
      <c r="P113" s="50"/>
      <c r="Q113" s="50"/>
      <c r="R113" s="50" t="str">
        <f>IFERROR(INDEX([3]DATOS!$T$3:$T$6,MATCH(EI!N113,[3]DATOS!$S$3:$S$6,0)),"")</f>
        <v/>
      </c>
      <c r="S113" s="51" t="str">
        <f>IFERROR(INDEX('[3]Evaluación de riesgos'!$P$9:$P$28,MATCH(EI!O113,'[3]Evaluación de riesgos'!$B$9:$B$28,0)),"")</f>
        <v/>
      </c>
      <c r="T113" s="52"/>
      <c r="U113" s="52"/>
      <c r="V113" s="64"/>
      <c r="W113" s="64"/>
      <c r="X113" s="64"/>
    </row>
    <row r="114" spans="1:24" ht="18" x14ac:dyDescent="0.25">
      <c r="A114" s="50"/>
      <c r="B114" s="50"/>
      <c r="C114" s="50"/>
      <c r="D114" s="50"/>
      <c r="E114" s="50"/>
      <c r="F114" s="50"/>
      <c r="G114" s="50"/>
      <c r="H114" s="50"/>
      <c r="I114" s="50"/>
      <c r="J114" s="50"/>
      <c r="K114" s="50" t="str">
        <f>IFERROR(VLOOKUP(I114,[3]DATOS!$L$2:$Q$6,MATCH(J114,[3]DATOS!$M$7:$Q$7,0)+1,0),"")</f>
        <v/>
      </c>
      <c r="L114" s="50"/>
      <c r="M114" s="50"/>
      <c r="N114" s="50" t="str">
        <f>IFERROR(VLOOKUP(L114,[3]DATOS!$L$2:$Q$6,MATCH(M114,[3]DATOS!$M$7:$Q$7,0)+1,0),"")</f>
        <v/>
      </c>
      <c r="O114" s="50"/>
      <c r="P114" s="50"/>
      <c r="Q114" s="50"/>
      <c r="R114" s="50" t="str">
        <f>IFERROR(INDEX([3]DATOS!$T$3:$T$6,MATCH(EI!N114,[3]DATOS!$S$3:$S$6,0)),"")</f>
        <v/>
      </c>
      <c r="S114" s="51" t="str">
        <f>IFERROR(INDEX('[3]Evaluación de riesgos'!$P$9:$P$28,MATCH(EI!O114,'[3]Evaluación de riesgos'!$B$9:$B$28,0)),"")</f>
        <v/>
      </c>
      <c r="T114" s="52"/>
      <c r="U114" s="52"/>
      <c r="V114" s="64"/>
      <c r="W114" s="64"/>
      <c r="X114" s="64"/>
    </row>
    <row r="115" spans="1:24" ht="18" x14ac:dyDescent="0.25">
      <c r="A115" s="50"/>
      <c r="B115" s="50"/>
      <c r="C115" s="50"/>
      <c r="D115" s="50"/>
      <c r="E115" s="50"/>
      <c r="F115" s="50"/>
      <c r="G115" s="50"/>
      <c r="H115" s="50"/>
      <c r="I115" s="50"/>
      <c r="J115" s="50"/>
      <c r="K115" s="50" t="str">
        <f>IFERROR(VLOOKUP(I115,[3]DATOS!$L$2:$Q$6,MATCH(J115,[3]DATOS!$M$7:$Q$7,0)+1,0),"")</f>
        <v/>
      </c>
      <c r="L115" s="50"/>
      <c r="M115" s="50"/>
      <c r="N115" s="50" t="str">
        <f>IFERROR(VLOOKUP(L115,[3]DATOS!$L$2:$Q$6,MATCH(M115,[3]DATOS!$M$7:$Q$7,0)+1,0),"")</f>
        <v/>
      </c>
      <c r="O115" s="50"/>
      <c r="P115" s="50"/>
      <c r="Q115" s="50"/>
      <c r="R115" s="50" t="str">
        <f>IFERROR(INDEX([3]DATOS!$T$3:$T$6,MATCH(EI!N115,[3]DATOS!$S$3:$S$6,0)),"")</f>
        <v/>
      </c>
      <c r="S115" s="51" t="str">
        <f>IFERROR(INDEX('[3]Evaluación de riesgos'!$P$9:$P$28,MATCH(EI!O115,'[3]Evaluación de riesgos'!$B$9:$B$28,0)),"")</f>
        <v/>
      </c>
      <c r="T115" s="52"/>
      <c r="U115" s="52"/>
      <c r="V115" s="64"/>
      <c r="W115" s="64"/>
      <c r="X115" s="64"/>
    </row>
    <row r="116" spans="1:24" ht="18" x14ac:dyDescent="0.25">
      <c r="A116" s="50"/>
      <c r="B116" s="50"/>
      <c r="C116" s="50"/>
      <c r="D116" s="50"/>
      <c r="E116" s="50"/>
      <c r="F116" s="50"/>
      <c r="G116" s="50"/>
      <c r="H116" s="50"/>
      <c r="I116" s="50"/>
      <c r="J116" s="50"/>
      <c r="K116" s="50" t="str">
        <f>IFERROR(VLOOKUP(I116,[3]DATOS!$L$2:$Q$6,MATCH(J116,[3]DATOS!$M$7:$Q$7,0)+1,0),"")</f>
        <v/>
      </c>
      <c r="L116" s="50"/>
      <c r="M116" s="50"/>
      <c r="N116" s="50" t="str">
        <f>IFERROR(VLOOKUP(L116,[3]DATOS!$L$2:$Q$6,MATCH(M116,[3]DATOS!$M$7:$Q$7,0)+1,0),"")</f>
        <v/>
      </c>
      <c r="O116" s="50"/>
      <c r="P116" s="50"/>
      <c r="Q116" s="50"/>
      <c r="R116" s="50" t="str">
        <f>IFERROR(INDEX([3]DATOS!$T$3:$T$6,MATCH(EI!N116,[3]DATOS!$S$3:$S$6,0)),"")</f>
        <v/>
      </c>
      <c r="S116" s="51" t="str">
        <f>IFERROR(INDEX('[3]Evaluación de riesgos'!$P$9:$P$28,MATCH(EI!O116,'[3]Evaluación de riesgos'!$B$9:$B$28,0)),"")</f>
        <v/>
      </c>
      <c r="T116" s="52"/>
      <c r="U116" s="52"/>
      <c r="V116" s="64"/>
      <c r="W116" s="64"/>
      <c r="X116" s="64"/>
    </row>
    <row r="117" spans="1:24" ht="18" x14ac:dyDescent="0.25">
      <c r="A117" s="50"/>
      <c r="B117" s="50"/>
      <c r="C117" s="50"/>
      <c r="D117" s="50"/>
      <c r="E117" s="50"/>
      <c r="F117" s="50"/>
      <c r="G117" s="50"/>
      <c r="H117" s="50"/>
      <c r="I117" s="50"/>
      <c r="J117" s="50"/>
      <c r="K117" s="50" t="str">
        <f>IFERROR(VLOOKUP(I117,[3]DATOS!$L$2:$Q$6,MATCH(J117,[3]DATOS!$M$7:$Q$7,0)+1,0),"")</f>
        <v/>
      </c>
      <c r="L117" s="50"/>
      <c r="M117" s="50"/>
      <c r="N117" s="50" t="str">
        <f>IFERROR(VLOOKUP(L117,[3]DATOS!$L$2:$Q$6,MATCH(M117,[3]DATOS!$M$7:$Q$7,0)+1,0),"")</f>
        <v/>
      </c>
      <c r="O117" s="50"/>
      <c r="P117" s="50"/>
      <c r="Q117" s="50"/>
      <c r="R117" s="50" t="str">
        <f>IFERROR(INDEX([3]DATOS!$T$3:$T$6,MATCH(EI!N117,[3]DATOS!$S$3:$S$6,0)),"")</f>
        <v/>
      </c>
      <c r="S117" s="51" t="str">
        <f>IFERROR(INDEX('[3]Evaluación de riesgos'!$P$9:$P$28,MATCH(EI!O117,'[3]Evaluación de riesgos'!$B$9:$B$28,0)),"")</f>
        <v/>
      </c>
      <c r="T117" s="52"/>
      <c r="U117" s="52"/>
      <c r="V117" s="64"/>
      <c r="W117" s="64"/>
      <c r="X117" s="64"/>
    </row>
    <row r="118" spans="1:24" ht="18" x14ac:dyDescent="0.25">
      <c r="A118" s="50"/>
      <c r="B118" s="50"/>
      <c r="C118" s="50"/>
      <c r="D118" s="50"/>
      <c r="E118" s="50"/>
      <c r="F118" s="50"/>
      <c r="G118" s="50"/>
      <c r="H118" s="50"/>
      <c r="I118" s="50"/>
      <c r="J118" s="50"/>
      <c r="K118" s="50" t="str">
        <f>IFERROR(VLOOKUP(I118,[3]DATOS!$L$2:$Q$6,MATCH(J118,[3]DATOS!$M$7:$Q$7,0)+1,0),"")</f>
        <v/>
      </c>
      <c r="L118" s="50"/>
      <c r="M118" s="50"/>
      <c r="N118" s="50" t="str">
        <f>IFERROR(VLOOKUP(L118,[3]DATOS!$L$2:$Q$6,MATCH(M118,[3]DATOS!$M$7:$Q$7,0)+1,0),"")</f>
        <v/>
      </c>
      <c r="O118" s="50"/>
      <c r="P118" s="50"/>
      <c r="Q118" s="50"/>
      <c r="R118" s="50" t="str">
        <f>IFERROR(INDEX([3]DATOS!$T$3:$T$6,MATCH(EI!N118,[3]DATOS!$S$3:$S$6,0)),"")</f>
        <v/>
      </c>
      <c r="S118" s="51" t="str">
        <f>IFERROR(INDEX('[3]Evaluación de riesgos'!$P$9:$P$28,MATCH(EI!O118,'[3]Evaluación de riesgos'!$B$9:$B$28,0)),"")</f>
        <v/>
      </c>
      <c r="T118" s="52"/>
      <c r="U118" s="52"/>
      <c r="V118" s="64"/>
      <c r="W118" s="64"/>
      <c r="X118" s="64"/>
    </row>
    <row r="119" spans="1:24" ht="18" x14ac:dyDescent="0.25">
      <c r="A119" s="50"/>
      <c r="B119" s="50"/>
      <c r="C119" s="50"/>
      <c r="D119" s="50"/>
      <c r="E119" s="50"/>
      <c r="F119" s="50"/>
      <c r="G119" s="50"/>
      <c r="H119" s="50"/>
      <c r="I119" s="50"/>
      <c r="J119" s="50"/>
      <c r="K119" s="50" t="str">
        <f>IFERROR(VLOOKUP(I119,[3]DATOS!$L$2:$Q$6,MATCH(J119,[3]DATOS!$M$7:$Q$7,0)+1,0),"")</f>
        <v/>
      </c>
      <c r="L119" s="50"/>
      <c r="M119" s="50"/>
      <c r="N119" s="50" t="str">
        <f>IFERROR(VLOOKUP(L119,[3]DATOS!$L$2:$Q$6,MATCH(M119,[3]DATOS!$M$7:$Q$7,0)+1,0),"")</f>
        <v/>
      </c>
      <c r="O119" s="50"/>
      <c r="P119" s="50"/>
      <c r="Q119" s="50"/>
      <c r="R119" s="50" t="str">
        <f>IFERROR(INDEX([3]DATOS!$T$3:$T$6,MATCH(EI!N119,[3]DATOS!$S$3:$S$6,0)),"")</f>
        <v/>
      </c>
      <c r="S119" s="51" t="str">
        <f>IFERROR(INDEX('[3]Evaluación de riesgos'!$P$9:$P$28,MATCH(EI!O119,'[3]Evaluación de riesgos'!$B$9:$B$28,0)),"")</f>
        <v/>
      </c>
      <c r="T119" s="52"/>
      <c r="U119" s="52"/>
      <c r="V119" s="64"/>
      <c r="W119" s="64"/>
      <c r="X119" s="64"/>
    </row>
    <row r="120" spans="1:24" ht="18" x14ac:dyDescent="0.25">
      <c r="A120" s="50"/>
      <c r="B120" s="50"/>
      <c r="C120" s="50"/>
      <c r="D120" s="50"/>
      <c r="E120" s="50"/>
      <c r="F120" s="50"/>
      <c r="G120" s="50"/>
      <c r="H120" s="50"/>
      <c r="I120" s="50"/>
      <c r="J120" s="50"/>
      <c r="K120" s="50" t="str">
        <f>IFERROR(VLOOKUP(I120,[3]DATOS!$L$2:$Q$6,MATCH(J120,[3]DATOS!$M$7:$Q$7,0)+1,0),"")</f>
        <v/>
      </c>
      <c r="L120" s="50"/>
      <c r="M120" s="50"/>
      <c r="N120" s="50" t="str">
        <f>IFERROR(VLOOKUP(L120,[3]DATOS!$L$2:$Q$6,MATCH(M120,[3]DATOS!$M$7:$Q$7,0)+1,0),"")</f>
        <v/>
      </c>
      <c r="O120" s="50"/>
      <c r="P120" s="50"/>
      <c r="Q120" s="50"/>
      <c r="R120" s="50" t="str">
        <f>IFERROR(INDEX([3]DATOS!$T$3:$T$6,MATCH(EI!N120,[3]DATOS!$S$3:$S$6,0)),"")</f>
        <v/>
      </c>
      <c r="S120" s="51" t="str">
        <f>IFERROR(INDEX('[3]Evaluación de riesgos'!$P$9:$P$28,MATCH(EI!O120,'[3]Evaluación de riesgos'!$B$9:$B$28,0)),"")</f>
        <v/>
      </c>
      <c r="T120" s="52"/>
      <c r="U120" s="52"/>
      <c r="V120" s="64"/>
      <c r="W120" s="64"/>
      <c r="X120" s="64"/>
    </row>
    <row r="121" spans="1:24" ht="18" x14ac:dyDescent="0.25">
      <c r="A121" s="50"/>
      <c r="B121" s="50"/>
      <c r="C121" s="50"/>
      <c r="D121" s="50"/>
      <c r="E121" s="50"/>
      <c r="F121" s="50"/>
      <c r="G121" s="50"/>
      <c r="H121" s="50"/>
      <c r="I121" s="50"/>
      <c r="J121" s="50"/>
      <c r="K121" s="50" t="str">
        <f>IFERROR(VLOOKUP(I121,[3]DATOS!$L$2:$Q$6,MATCH(J121,[3]DATOS!$M$7:$Q$7,0)+1,0),"")</f>
        <v/>
      </c>
      <c r="L121" s="50"/>
      <c r="M121" s="50"/>
      <c r="N121" s="50" t="str">
        <f>IFERROR(VLOOKUP(L121,[3]DATOS!$L$2:$Q$6,MATCH(M121,[3]DATOS!$M$7:$Q$7,0)+1,0),"")</f>
        <v/>
      </c>
      <c r="O121" s="50"/>
      <c r="P121" s="50"/>
      <c r="Q121" s="50"/>
      <c r="R121" s="50" t="str">
        <f>IFERROR(INDEX([3]DATOS!$T$3:$T$6,MATCH(EI!N121,[3]DATOS!$S$3:$S$6,0)),"")</f>
        <v/>
      </c>
      <c r="S121" s="51" t="str">
        <f>IFERROR(INDEX('[3]Evaluación de riesgos'!$P$9:$P$28,MATCH(EI!O121,'[3]Evaluación de riesgos'!$B$9:$B$28,0)),"")</f>
        <v/>
      </c>
      <c r="T121" s="52"/>
      <c r="U121" s="52"/>
      <c r="V121" s="64"/>
      <c r="W121" s="64"/>
      <c r="X121" s="64"/>
    </row>
    <row r="122" spans="1:24" ht="18" x14ac:dyDescent="0.25">
      <c r="A122" s="50"/>
      <c r="B122" s="50"/>
      <c r="C122" s="50"/>
      <c r="D122" s="50"/>
      <c r="E122" s="50"/>
      <c r="F122" s="50"/>
      <c r="G122" s="50"/>
      <c r="H122" s="50"/>
      <c r="I122" s="50"/>
      <c r="J122" s="50"/>
      <c r="K122" s="50" t="str">
        <f>IFERROR(VLOOKUP(I122,[3]DATOS!$L$2:$Q$6,MATCH(J122,[3]DATOS!$M$7:$Q$7,0)+1,0),"")</f>
        <v/>
      </c>
      <c r="L122" s="50"/>
      <c r="M122" s="50"/>
      <c r="N122" s="50" t="str">
        <f>IFERROR(VLOOKUP(L122,[3]DATOS!$L$2:$Q$6,MATCH(M122,[3]DATOS!$M$7:$Q$7,0)+1,0),"")</f>
        <v/>
      </c>
      <c r="O122" s="50"/>
      <c r="P122" s="50"/>
      <c r="Q122" s="50"/>
      <c r="R122" s="50" t="str">
        <f>IFERROR(INDEX([3]DATOS!$T$3:$T$6,MATCH(EI!N122,[3]DATOS!$S$3:$S$6,0)),"")</f>
        <v/>
      </c>
      <c r="S122" s="51" t="str">
        <f>IFERROR(INDEX('[3]Evaluación de riesgos'!$P$9:$P$28,MATCH(EI!O122,'[3]Evaluación de riesgos'!$B$9:$B$28,0)),"")</f>
        <v/>
      </c>
      <c r="T122" s="52"/>
      <c r="U122" s="52"/>
      <c r="V122" s="64"/>
      <c r="W122" s="64"/>
      <c r="X122" s="64"/>
    </row>
    <row r="123" spans="1:24" ht="18" x14ac:dyDescent="0.25">
      <c r="A123" s="50"/>
      <c r="B123" s="50"/>
      <c r="C123" s="50"/>
      <c r="D123" s="50"/>
      <c r="E123" s="50"/>
      <c r="F123" s="50"/>
      <c r="G123" s="50"/>
      <c r="H123" s="50"/>
      <c r="I123" s="50"/>
      <c r="J123" s="50"/>
      <c r="K123" s="50" t="str">
        <f>IFERROR(VLOOKUP(I123,[3]DATOS!$L$2:$Q$6,MATCH(J123,[3]DATOS!$M$7:$Q$7,0)+1,0),"")</f>
        <v/>
      </c>
      <c r="L123" s="50"/>
      <c r="M123" s="50"/>
      <c r="N123" s="50" t="str">
        <f>IFERROR(VLOOKUP(L123,[3]DATOS!$L$2:$Q$6,MATCH(M123,[3]DATOS!$M$7:$Q$7,0)+1,0),"")</f>
        <v/>
      </c>
      <c r="O123" s="50"/>
      <c r="P123" s="50"/>
      <c r="Q123" s="50"/>
      <c r="R123" s="50" t="str">
        <f>IFERROR(INDEX([3]DATOS!$T$3:$T$6,MATCH(EI!N123,[3]DATOS!$S$3:$S$6,0)),"")</f>
        <v/>
      </c>
      <c r="S123" s="51" t="str">
        <f>IFERROR(INDEX('[3]Evaluación de riesgos'!$P$9:$P$28,MATCH(EI!O123,'[3]Evaluación de riesgos'!$B$9:$B$28,0)),"")</f>
        <v/>
      </c>
      <c r="T123" s="52"/>
      <c r="U123" s="52"/>
      <c r="V123" s="64"/>
      <c r="W123" s="64"/>
      <c r="X123" s="64"/>
    </row>
    <row r="124" spans="1:24" ht="18" x14ac:dyDescent="0.25">
      <c r="A124" s="50"/>
      <c r="B124" s="50"/>
      <c r="C124" s="50"/>
      <c r="D124" s="50"/>
      <c r="E124" s="50"/>
      <c r="F124" s="50"/>
      <c r="G124" s="50"/>
      <c r="H124" s="50"/>
      <c r="I124" s="50"/>
      <c r="J124" s="50"/>
      <c r="K124" s="50" t="str">
        <f>IFERROR(VLOOKUP(I124,[3]DATOS!$L$2:$Q$6,MATCH(J124,[3]DATOS!$M$7:$Q$7,0)+1,0),"")</f>
        <v/>
      </c>
      <c r="L124" s="50"/>
      <c r="M124" s="50"/>
      <c r="N124" s="50" t="str">
        <f>IFERROR(VLOOKUP(L124,[3]DATOS!$L$2:$Q$6,MATCH(M124,[3]DATOS!$M$7:$Q$7,0)+1,0),"")</f>
        <v/>
      </c>
      <c r="O124" s="50"/>
      <c r="P124" s="50"/>
      <c r="Q124" s="50"/>
      <c r="R124" s="50" t="str">
        <f>IFERROR(INDEX([3]DATOS!$T$3:$T$6,MATCH(EI!N124,[3]DATOS!$S$3:$S$6,0)),"")</f>
        <v/>
      </c>
      <c r="S124" s="51" t="str">
        <f>IFERROR(INDEX('[3]Evaluación de riesgos'!$P$9:$P$28,MATCH(EI!O124,'[3]Evaluación de riesgos'!$B$9:$B$28,0)),"")</f>
        <v/>
      </c>
      <c r="T124" s="52"/>
      <c r="U124" s="52"/>
      <c r="V124" s="64"/>
      <c r="W124" s="64"/>
      <c r="X124" s="64"/>
    </row>
    <row r="125" spans="1:24" ht="18" x14ac:dyDescent="0.25">
      <c r="A125" s="50"/>
      <c r="B125" s="50"/>
      <c r="C125" s="50"/>
      <c r="D125" s="50"/>
      <c r="E125" s="50"/>
      <c r="F125" s="50"/>
      <c r="G125" s="50"/>
      <c r="H125" s="50"/>
      <c r="I125" s="50"/>
      <c r="J125" s="50"/>
      <c r="K125" s="50" t="str">
        <f>IFERROR(VLOOKUP(I125,[3]DATOS!$L$2:$Q$6,MATCH(J125,[3]DATOS!$M$7:$Q$7,0)+1,0),"")</f>
        <v/>
      </c>
      <c r="L125" s="50"/>
      <c r="M125" s="50"/>
      <c r="N125" s="50" t="str">
        <f>IFERROR(VLOOKUP(L125,[3]DATOS!$L$2:$Q$6,MATCH(M125,[3]DATOS!$M$7:$Q$7,0)+1,0),"")</f>
        <v/>
      </c>
      <c r="O125" s="50"/>
      <c r="P125" s="50"/>
      <c r="Q125" s="50"/>
      <c r="R125" s="50" t="str">
        <f>IFERROR(INDEX([3]DATOS!$T$3:$T$6,MATCH(EI!N125,[3]DATOS!$S$3:$S$6,0)),"")</f>
        <v/>
      </c>
      <c r="S125" s="51" t="str">
        <f>IFERROR(INDEX('[3]Evaluación de riesgos'!$P$9:$P$28,MATCH(EI!O125,'[3]Evaluación de riesgos'!$B$9:$B$28,0)),"")</f>
        <v/>
      </c>
      <c r="T125" s="52"/>
      <c r="U125" s="52"/>
      <c r="V125" s="64"/>
      <c r="W125" s="64"/>
      <c r="X125" s="64"/>
    </row>
    <row r="126" spans="1:24" ht="18" x14ac:dyDescent="0.25">
      <c r="A126" s="50"/>
      <c r="B126" s="50"/>
      <c r="C126" s="50"/>
      <c r="D126" s="50"/>
      <c r="E126" s="50"/>
      <c r="F126" s="50"/>
      <c r="G126" s="50"/>
      <c r="H126" s="50"/>
      <c r="I126" s="50"/>
      <c r="J126" s="50"/>
      <c r="K126" s="50" t="str">
        <f>IFERROR(VLOOKUP(I126,[3]DATOS!$L$2:$Q$6,MATCH(J126,[3]DATOS!$M$7:$Q$7,0)+1,0),"")</f>
        <v/>
      </c>
      <c r="L126" s="50"/>
      <c r="M126" s="50"/>
      <c r="N126" s="50" t="str">
        <f>IFERROR(VLOOKUP(L126,[3]DATOS!$L$2:$Q$6,MATCH(M126,[3]DATOS!$M$7:$Q$7,0)+1,0),"")</f>
        <v/>
      </c>
      <c r="O126" s="50"/>
      <c r="P126" s="50"/>
      <c r="Q126" s="50"/>
      <c r="R126" s="50" t="str">
        <f>IFERROR(INDEX([3]DATOS!$T$3:$T$6,MATCH(EI!N126,[3]DATOS!$S$3:$S$6,0)),"")</f>
        <v/>
      </c>
      <c r="S126" s="51" t="str">
        <f>IFERROR(INDEX('[3]Evaluación de riesgos'!$P$9:$P$28,MATCH(EI!O126,'[3]Evaluación de riesgos'!$B$9:$B$28,0)),"")</f>
        <v/>
      </c>
      <c r="T126" s="52"/>
      <c r="U126" s="52"/>
      <c r="V126" s="64"/>
      <c r="W126" s="64"/>
      <c r="X126" s="64"/>
    </row>
    <row r="127" spans="1:24" ht="18" x14ac:dyDescent="0.25">
      <c r="A127" s="50"/>
      <c r="B127" s="50"/>
      <c r="C127" s="50"/>
      <c r="D127" s="50"/>
      <c r="E127" s="50"/>
      <c r="F127" s="50"/>
      <c r="G127" s="50"/>
      <c r="H127" s="50"/>
      <c r="I127" s="50"/>
      <c r="J127" s="50"/>
      <c r="K127" s="50" t="str">
        <f>IFERROR(VLOOKUP(I127,[3]DATOS!$L$2:$Q$6,MATCH(J127,[3]DATOS!$M$7:$Q$7,0)+1,0),"")</f>
        <v/>
      </c>
      <c r="L127" s="50"/>
      <c r="M127" s="50"/>
      <c r="N127" s="50" t="str">
        <f>IFERROR(VLOOKUP(L127,[3]DATOS!$L$2:$Q$6,MATCH(M127,[3]DATOS!$M$7:$Q$7,0)+1,0),"")</f>
        <v/>
      </c>
      <c r="O127" s="50"/>
      <c r="P127" s="50"/>
      <c r="Q127" s="50"/>
      <c r="R127" s="50" t="str">
        <f>IFERROR(INDEX([3]DATOS!$T$3:$T$6,MATCH(EI!N127,[3]DATOS!$S$3:$S$6,0)),"")</f>
        <v/>
      </c>
      <c r="S127" s="51" t="str">
        <f>IFERROR(INDEX('[3]Evaluación de riesgos'!$P$9:$P$28,MATCH(EI!O127,'[3]Evaluación de riesgos'!$B$9:$B$28,0)),"")</f>
        <v/>
      </c>
      <c r="T127" s="52"/>
      <c r="U127" s="52"/>
      <c r="V127" s="64"/>
      <c r="W127" s="64"/>
      <c r="X127" s="64"/>
    </row>
    <row r="128" spans="1:24" ht="18" x14ac:dyDescent="0.25">
      <c r="A128" s="50"/>
      <c r="B128" s="50"/>
      <c r="C128" s="50"/>
      <c r="D128" s="50"/>
      <c r="E128" s="50"/>
      <c r="F128" s="50"/>
      <c r="G128" s="50"/>
      <c r="H128" s="50"/>
      <c r="I128" s="50"/>
      <c r="J128" s="50"/>
      <c r="K128" s="50" t="str">
        <f>IFERROR(VLOOKUP(I128,[3]DATOS!$L$2:$Q$6,MATCH(J128,[3]DATOS!$M$7:$Q$7,0)+1,0),"")</f>
        <v/>
      </c>
      <c r="L128" s="50"/>
      <c r="M128" s="50"/>
      <c r="N128" s="50" t="str">
        <f>IFERROR(VLOOKUP(L128,[3]DATOS!$L$2:$Q$6,MATCH(M128,[3]DATOS!$M$7:$Q$7,0)+1,0),"")</f>
        <v/>
      </c>
      <c r="O128" s="50"/>
      <c r="P128" s="50"/>
      <c r="Q128" s="50"/>
      <c r="R128" s="50" t="str">
        <f>IFERROR(INDEX([3]DATOS!$T$3:$T$6,MATCH(EI!N128,[3]DATOS!$S$3:$S$6,0)),"")</f>
        <v/>
      </c>
      <c r="S128" s="51" t="str">
        <f>IFERROR(INDEX('[3]Evaluación de riesgos'!$P$9:$P$28,MATCH(EI!O128,'[3]Evaluación de riesgos'!$B$9:$B$28,0)),"")</f>
        <v/>
      </c>
      <c r="T128" s="52"/>
      <c r="U128" s="52"/>
      <c r="V128" s="64"/>
      <c r="W128" s="64"/>
      <c r="X128" s="64"/>
    </row>
    <row r="129" spans="1:24" ht="18" x14ac:dyDescent="0.25">
      <c r="A129" s="50"/>
      <c r="B129" s="50"/>
      <c r="C129" s="50"/>
      <c r="D129" s="50"/>
      <c r="E129" s="50"/>
      <c r="F129" s="50"/>
      <c r="G129" s="50"/>
      <c r="H129" s="50"/>
      <c r="I129" s="50"/>
      <c r="J129" s="50"/>
      <c r="K129" s="50" t="str">
        <f>IFERROR(VLOOKUP(I129,[3]DATOS!$L$2:$Q$6,MATCH(J129,[3]DATOS!$M$7:$Q$7,0)+1,0),"")</f>
        <v/>
      </c>
      <c r="L129" s="50"/>
      <c r="M129" s="50"/>
      <c r="N129" s="50" t="str">
        <f>IFERROR(VLOOKUP(L129,[3]DATOS!$L$2:$Q$6,MATCH(M129,[3]DATOS!$M$7:$Q$7,0)+1,0),"")</f>
        <v/>
      </c>
      <c r="O129" s="50"/>
      <c r="P129" s="50"/>
      <c r="Q129" s="50"/>
      <c r="R129" s="50" t="str">
        <f>IFERROR(INDEX([3]DATOS!$T$3:$T$6,MATCH(EI!N129,[3]DATOS!$S$3:$S$6,0)),"")</f>
        <v/>
      </c>
      <c r="S129" s="51" t="str">
        <f>IFERROR(INDEX('[3]Evaluación de riesgos'!$P$9:$P$28,MATCH(EI!O129,'[3]Evaluación de riesgos'!$B$9:$B$28,0)),"")</f>
        <v/>
      </c>
      <c r="T129" s="52"/>
      <c r="U129" s="52"/>
      <c r="V129" s="64"/>
      <c r="W129" s="64"/>
      <c r="X129" s="64"/>
    </row>
    <row r="130" spans="1:24" ht="18" x14ac:dyDescent="0.25">
      <c r="A130" s="50"/>
      <c r="B130" s="50"/>
      <c r="C130" s="50"/>
      <c r="D130" s="50"/>
      <c r="E130" s="50"/>
      <c r="F130" s="50"/>
      <c r="G130" s="50"/>
      <c r="H130" s="50"/>
      <c r="I130" s="50"/>
      <c r="J130" s="50"/>
      <c r="K130" s="50" t="str">
        <f>IFERROR(VLOOKUP(I130,[3]DATOS!$L$2:$Q$6,MATCH(J130,[3]DATOS!$M$7:$Q$7,0)+1,0),"")</f>
        <v/>
      </c>
      <c r="L130" s="50"/>
      <c r="M130" s="50"/>
      <c r="N130" s="50" t="str">
        <f>IFERROR(VLOOKUP(L130,[3]DATOS!$L$2:$Q$6,MATCH(M130,[3]DATOS!$M$7:$Q$7,0)+1,0),"")</f>
        <v/>
      </c>
      <c r="O130" s="50"/>
      <c r="P130" s="50"/>
      <c r="Q130" s="50"/>
      <c r="R130" s="50" t="str">
        <f>IFERROR(INDEX([3]DATOS!$T$3:$T$6,MATCH(EI!N130,[3]DATOS!$S$3:$S$6,0)),"")</f>
        <v/>
      </c>
      <c r="S130" s="51" t="str">
        <f>IFERROR(INDEX('[3]Evaluación de riesgos'!$P$9:$P$28,MATCH(EI!O130,'[3]Evaluación de riesgos'!$B$9:$B$28,0)),"")</f>
        <v/>
      </c>
      <c r="T130" s="52"/>
      <c r="U130" s="52"/>
      <c r="V130" s="64"/>
      <c r="W130" s="64"/>
      <c r="X130" s="64"/>
    </row>
    <row r="131" spans="1:24" ht="18" x14ac:dyDescent="0.25">
      <c r="A131" s="50"/>
      <c r="B131" s="50"/>
      <c r="C131" s="50"/>
      <c r="D131" s="50"/>
      <c r="E131" s="50"/>
      <c r="F131" s="50"/>
      <c r="G131" s="50"/>
      <c r="H131" s="50"/>
      <c r="I131" s="50"/>
      <c r="J131" s="50"/>
      <c r="K131" s="50" t="str">
        <f>IFERROR(VLOOKUP(I131,[3]DATOS!$L$2:$Q$6,MATCH(J131,[3]DATOS!$M$7:$Q$7,0)+1,0),"")</f>
        <v/>
      </c>
      <c r="L131" s="50"/>
      <c r="M131" s="50"/>
      <c r="N131" s="50" t="str">
        <f>IFERROR(VLOOKUP(L131,[3]DATOS!$L$2:$Q$6,MATCH(M131,[3]DATOS!$M$7:$Q$7,0)+1,0),"")</f>
        <v/>
      </c>
      <c r="O131" s="50"/>
      <c r="P131" s="50"/>
      <c r="Q131" s="50"/>
      <c r="R131" s="50" t="str">
        <f>IFERROR(INDEX([3]DATOS!$T$3:$T$6,MATCH(EI!N131,[3]DATOS!$S$3:$S$6,0)),"")</f>
        <v/>
      </c>
      <c r="S131" s="51" t="str">
        <f>IFERROR(INDEX('[3]Evaluación de riesgos'!$P$9:$P$28,MATCH(EI!O131,'[3]Evaluación de riesgos'!$B$9:$B$28,0)),"")</f>
        <v/>
      </c>
      <c r="T131" s="52"/>
      <c r="U131" s="52"/>
      <c r="V131" s="64"/>
      <c r="W131" s="64"/>
      <c r="X131" s="64"/>
    </row>
    <row r="132" spans="1:24" ht="18" x14ac:dyDescent="0.25">
      <c r="A132" s="50"/>
      <c r="B132" s="50"/>
      <c r="C132" s="50"/>
      <c r="D132" s="50"/>
      <c r="E132" s="50"/>
      <c r="F132" s="50"/>
      <c r="G132" s="50"/>
      <c r="H132" s="50"/>
      <c r="I132" s="50"/>
      <c r="J132" s="50"/>
      <c r="K132" s="50" t="str">
        <f>IFERROR(VLOOKUP(I132,[3]DATOS!$L$2:$Q$6,MATCH(J132,[3]DATOS!$M$7:$Q$7,0)+1,0),"")</f>
        <v/>
      </c>
      <c r="L132" s="50"/>
      <c r="M132" s="50"/>
      <c r="N132" s="50" t="str">
        <f>IFERROR(VLOOKUP(L132,[3]DATOS!$L$2:$Q$6,MATCH(M132,[3]DATOS!$M$7:$Q$7,0)+1,0),"")</f>
        <v/>
      </c>
      <c r="O132" s="50"/>
      <c r="P132" s="50"/>
      <c r="Q132" s="50"/>
      <c r="R132" s="50" t="str">
        <f>IFERROR(INDEX([3]DATOS!$T$3:$T$6,MATCH(EI!N132,[3]DATOS!$S$3:$S$6,0)),"")</f>
        <v/>
      </c>
      <c r="S132" s="51" t="str">
        <f>IFERROR(INDEX('[3]Evaluación de riesgos'!$P$9:$P$28,MATCH(EI!O132,'[3]Evaluación de riesgos'!$B$9:$B$28,0)),"")</f>
        <v/>
      </c>
      <c r="T132" s="52"/>
      <c r="U132" s="52"/>
      <c r="V132" s="64"/>
      <c r="W132" s="64"/>
      <c r="X132" s="64"/>
    </row>
    <row r="133" spans="1:24" ht="18" x14ac:dyDescent="0.25">
      <c r="A133" s="50"/>
      <c r="B133" s="50"/>
      <c r="C133" s="50"/>
      <c r="D133" s="50"/>
      <c r="E133" s="50"/>
      <c r="F133" s="50"/>
      <c r="G133" s="50"/>
      <c r="H133" s="50"/>
      <c r="I133" s="50"/>
      <c r="J133" s="50"/>
      <c r="K133" s="50" t="str">
        <f>IFERROR(VLOOKUP(I133,[3]DATOS!$L$2:$Q$6,MATCH(J133,[3]DATOS!$M$7:$Q$7,0)+1,0),"")</f>
        <v/>
      </c>
      <c r="L133" s="50"/>
      <c r="M133" s="50"/>
      <c r="N133" s="50" t="str">
        <f>IFERROR(VLOOKUP(L133,[3]DATOS!$L$2:$Q$6,MATCH(M133,[3]DATOS!$M$7:$Q$7,0)+1,0),"")</f>
        <v/>
      </c>
      <c r="O133" s="50"/>
      <c r="P133" s="50"/>
      <c r="Q133" s="50"/>
      <c r="R133" s="50" t="str">
        <f>IFERROR(INDEX([3]DATOS!$T$3:$T$6,MATCH(EI!N133,[3]DATOS!$S$3:$S$6,0)),"")</f>
        <v/>
      </c>
      <c r="S133" s="51" t="str">
        <f>IFERROR(INDEX('[3]Evaluación de riesgos'!$P$9:$P$28,MATCH(EI!O133,'[3]Evaluación de riesgos'!$B$9:$B$28,0)),"")</f>
        <v/>
      </c>
      <c r="T133" s="52"/>
      <c r="U133" s="52"/>
      <c r="V133" s="64"/>
      <c r="W133" s="64"/>
      <c r="X133" s="64"/>
    </row>
    <row r="134" spans="1:24" ht="18" x14ac:dyDescent="0.25">
      <c r="A134" s="50"/>
      <c r="B134" s="50"/>
      <c r="C134" s="50"/>
      <c r="D134" s="50"/>
      <c r="E134" s="50"/>
      <c r="F134" s="50"/>
      <c r="G134" s="50"/>
      <c r="H134" s="50"/>
      <c r="I134" s="50"/>
      <c r="J134" s="50"/>
      <c r="K134" s="50" t="str">
        <f>IFERROR(VLOOKUP(I134,[3]DATOS!$L$2:$Q$6,MATCH(J134,[3]DATOS!$M$7:$Q$7,0)+1,0),"")</f>
        <v/>
      </c>
      <c r="L134" s="50"/>
      <c r="M134" s="50"/>
      <c r="N134" s="50" t="str">
        <f>IFERROR(VLOOKUP(L134,[3]DATOS!$L$2:$Q$6,MATCH(M134,[3]DATOS!$M$7:$Q$7,0)+1,0),"")</f>
        <v/>
      </c>
      <c r="O134" s="50"/>
      <c r="P134" s="50"/>
      <c r="Q134" s="50"/>
      <c r="R134" s="50" t="str">
        <f>IFERROR(INDEX([3]DATOS!$T$3:$T$6,MATCH(EI!N134,[3]DATOS!$S$3:$S$6,0)),"")</f>
        <v/>
      </c>
      <c r="S134" s="51" t="str">
        <f>IFERROR(INDEX('[3]Evaluación de riesgos'!$P$9:$P$28,MATCH(EI!O134,'[3]Evaluación de riesgos'!$B$9:$B$28,0)),"")</f>
        <v/>
      </c>
      <c r="T134" s="52"/>
      <c r="U134" s="52"/>
      <c r="V134" s="64"/>
      <c r="W134" s="64"/>
      <c r="X134" s="64"/>
    </row>
    <row r="135" spans="1:24" ht="18" x14ac:dyDescent="0.25">
      <c r="A135" s="50"/>
      <c r="B135" s="50"/>
      <c r="C135" s="50"/>
      <c r="D135" s="50"/>
      <c r="E135" s="50"/>
      <c r="F135" s="50"/>
      <c r="G135" s="50"/>
      <c r="H135" s="50"/>
      <c r="I135" s="50"/>
      <c r="J135" s="50"/>
      <c r="K135" s="50" t="str">
        <f>IFERROR(VLOOKUP(I135,[3]DATOS!$L$2:$Q$6,MATCH(J135,[3]DATOS!$M$7:$Q$7,0)+1,0),"")</f>
        <v/>
      </c>
      <c r="L135" s="50"/>
      <c r="M135" s="50"/>
      <c r="N135" s="50" t="str">
        <f>IFERROR(VLOOKUP(L135,[3]DATOS!$L$2:$Q$6,MATCH(M135,[3]DATOS!$M$7:$Q$7,0)+1,0),"")</f>
        <v/>
      </c>
      <c r="O135" s="50"/>
      <c r="P135" s="50"/>
      <c r="Q135" s="50"/>
      <c r="R135" s="50" t="str">
        <f>IFERROR(INDEX([3]DATOS!$T$3:$T$6,MATCH(EI!N135,[3]DATOS!$S$3:$S$6,0)),"")</f>
        <v/>
      </c>
      <c r="S135" s="51" t="str">
        <f>IFERROR(INDEX('[3]Evaluación de riesgos'!$P$9:$P$28,MATCH(EI!O135,'[3]Evaluación de riesgos'!$B$9:$B$28,0)),"")</f>
        <v/>
      </c>
      <c r="T135" s="52"/>
      <c r="U135" s="52"/>
      <c r="V135" s="64"/>
      <c r="W135" s="64"/>
      <c r="X135" s="64"/>
    </row>
    <row r="136" spans="1:24" ht="18" x14ac:dyDescent="0.25">
      <c r="A136" s="50"/>
      <c r="B136" s="50"/>
      <c r="C136" s="50"/>
      <c r="D136" s="50"/>
      <c r="E136" s="50"/>
      <c r="F136" s="50"/>
      <c r="G136" s="50"/>
      <c r="H136" s="50"/>
      <c r="I136" s="50"/>
      <c r="J136" s="50"/>
      <c r="K136" s="50" t="str">
        <f>IFERROR(VLOOKUP(I136,[3]DATOS!$L$2:$Q$6,MATCH(J136,[3]DATOS!$M$7:$Q$7,0)+1,0),"")</f>
        <v/>
      </c>
      <c r="L136" s="50"/>
      <c r="M136" s="50"/>
      <c r="N136" s="50" t="str">
        <f>IFERROR(VLOOKUP(L136,[3]DATOS!$L$2:$Q$6,MATCH(M136,[3]DATOS!$M$7:$Q$7,0)+1,0),"")</f>
        <v/>
      </c>
      <c r="O136" s="50"/>
      <c r="P136" s="50"/>
      <c r="Q136" s="50"/>
      <c r="R136" s="50" t="str">
        <f>IFERROR(INDEX([3]DATOS!$T$3:$T$6,MATCH(EI!N136,[3]DATOS!$S$3:$S$6,0)),"")</f>
        <v/>
      </c>
      <c r="S136" s="51" t="str">
        <f>IFERROR(INDEX('[3]Evaluación de riesgos'!$P$9:$P$28,MATCH(EI!O136,'[3]Evaluación de riesgos'!$B$9:$B$28,0)),"")</f>
        <v/>
      </c>
      <c r="T136" s="52"/>
      <c r="U136" s="52"/>
      <c r="V136" s="64"/>
      <c r="W136" s="64"/>
      <c r="X136" s="64"/>
    </row>
    <row r="137" spans="1:24" ht="18" x14ac:dyDescent="0.25">
      <c r="A137" s="50"/>
      <c r="B137" s="50"/>
      <c r="C137" s="50"/>
      <c r="D137" s="50"/>
      <c r="E137" s="50"/>
      <c r="F137" s="50"/>
      <c r="G137" s="50"/>
      <c r="H137" s="50"/>
      <c r="I137" s="50"/>
      <c r="J137" s="50"/>
      <c r="K137" s="50" t="str">
        <f>IFERROR(VLOOKUP(I137,[3]DATOS!$L$2:$Q$6,MATCH(J137,[3]DATOS!$M$7:$Q$7,0)+1,0),"")</f>
        <v/>
      </c>
      <c r="L137" s="50"/>
      <c r="M137" s="50"/>
      <c r="N137" s="50" t="str">
        <f>IFERROR(VLOOKUP(L137,[3]DATOS!$L$2:$Q$6,MATCH(M137,[3]DATOS!$M$7:$Q$7,0)+1,0),"")</f>
        <v/>
      </c>
      <c r="O137" s="50"/>
      <c r="P137" s="50"/>
      <c r="Q137" s="50"/>
      <c r="R137" s="50" t="str">
        <f>IFERROR(INDEX([3]DATOS!$T$3:$T$6,MATCH(EI!N137,[3]DATOS!$S$3:$S$6,0)),"")</f>
        <v/>
      </c>
      <c r="S137" s="51" t="str">
        <f>IFERROR(INDEX('[3]Evaluación de riesgos'!$P$9:$P$28,MATCH(EI!O137,'[3]Evaluación de riesgos'!$B$9:$B$28,0)),"")</f>
        <v/>
      </c>
      <c r="T137" s="52"/>
      <c r="U137" s="52"/>
      <c r="V137" s="64"/>
      <c r="W137" s="64"/>
      <c r="X137" s="64"/>
    </row>
    <row r="138" spans="1:24" ht="18" x14ac:dyDescent="0.25">
      <c r="A138" s="50"/>
      <c r="B138" s="50"/>
      <c r="C138" s="50"/>
      <c r="D138" s="50"/>
      <c r="E138" s="50"/>
      <c r="F138" s="50"/>
      <c r="G138" s="50"/>
      <c r="H138" s="50"/>
      <c r="I138" s="50"/>
      <c r="J138" s="50"/>
      <c r="K138" s="50" t="str">
        <f>IFERROR(VLOOKUP(I138,[3]DATOS!$L$2:$Q$6,MATCH(J138,[3]DATOS!$M$7:$Q$7,0)+1,0),"")</f>
        <v/>
      </c>
      <c r="L138" s="50"/>
      <c r="M138" s="50"/>
      <c r="N138" s="50" t="str">
        <f>IFERROR(VLOOKUP(L138,[3]DATOS!$L$2:$Q$6,MATCH(M138,[3]DATOS!$M$7:$Q$7,0)+1,0),"")</f>
        <v/>
      </c>
      <c r="O138" s="50"/>
      <c r="P138" s="50"/>
      <c r="Q138" s="50"/>
      <c r="R138" s="50" t="str">
        <f>IFERROR(INDEX([3]DATOS!$T$3:$T$6,MATCH(EI!N138,[3]DATOS!$S$3:$S$6,0)),"")</f>
        <v/>
      </c>
      <c r="S138" s="51" t="str">
        <f>IFERROR(INDEX('[3]Evaluación de riesgos'!$P$9:$P$28,MATCH(EI!O138,'[3]Evaluación de riesgos'!$B$9:$B$28,0)),"")</f>
        <v/>
      </c>
      <c r="T138" s="52"/>
      <c r="U138" s="52"/>
      <c r="V138" s="64"/>
      <c r="W138" s="64"/>
      <c r="X138" s="64"/>
    </row>
    <row r="139" spans="1:24" ht="18" x14ac:dyDescent="0.25">
      <c r="A139" s="50"/>
      <c r="B139" s="50"/>
      <c r="C139" s="50"/>
      <c r="D139" s="50"/>
      <c r="E139" s="50"/>
      <c r="F139" s="50"/>
      <c r="G139" s="50"/>
      <c r="H139" s="50"/>
      <c r="I139" s="50"/>
      <c r="J139" s="50"/>
      <c r="K139" s="50" t="str">
        <f>IFERROR(VLOOKUP(I139,[3]DATOS!$L$2:$Q$6,MATCH(J139,[3]DATOS!$M$7:$Q$7,0)+1,0),"")</f>
        <v/>
      </c>
      <c r="L139" s="50"/>
      <c r="M139" s="50"/>
      <c r="N139" s="50" t="str">
        <f>IFERROR(VLOOKUP(L139,[3]DATOS!$L$2:$Q$6,MATCH(M139,[3]DATOS!$M$7:$Q$7,0)+1,0),"")</f>
        <v/>
      </c>
      <c r="O139" s="50"/>
      <c r="P139" s="50"/>
      <c r="Q139" s="50"/>
      <c r="R139" s="50" t="str">
        <f>IFERROR(INDEX([3]DATOS!$T$3:$T$6,MATCH(EI!N139,[3]DATOS!$S$3:$S$6,0)),"")</f>
        <v/>
      </c>
      <c r="S139" s="51" t="str">
        <f>IFERROR(INDEX('[3]Evaluación de riesgos'!$P$9:$P$28,MATCH(EI!O139,'[3]Evaluación de riesgos'!$B$9:$B$28,0)),"")</f>
        <v/>
      </c>
      <c r="T139" s="52"/>
      <c r="U139" s="52"/>
      <c r="V139" s="64"/>
      <c r="W139" s="64"/>
      <c r="X139" s="64"/>
    </row>
    <row r="140" spans="1:24" ht="18" x14ac:dyDescent="0.25">
      <c r="A140" s="50"/>
      <c r="B140" s="50"/>
      <c r="C140" s="50"/>
      <c r="D140" s="50"/>
      <c r="E140" s="50"/>
      <c r="F140" s="50"/>
      <c r="G140" s="50"/>
      <c r="H140" s="50"/>
      <c r="I140" s="50"/>
      <c r="J140" s="50"/>
      <c r="K140" s="50" t="str">
        <f>IFERROR(VLOOKUP(I140,[3]DATOS!$L$2:$Q$6,MATCH(J140,[3]DATOS!$M$7:$Q$7,0)+1,0),"")</f>
        <v/>
      </c>
      <c r="L140" s="50"/>
      <c r="M140" s="50"/>
      <c r="N140" s="50" t="str">
        <f>IFERROR(VLOOKUP(L140,[3]DATOS!$L$2:$Q$6,MATCH(M140,[3]DATOS!$M$7:$Q$7,0)+1,0),"")</f>
        <v/>
      </c>
      <c r="O140" s="50"/>
      <c r="P140" s="50"/>
      <c r="Q140" s="50"/>
      <c r="R140" s="50" t="str">
        <f>IFERROR(INDEX([3]DATOS!$T$3:$T$6,MATCH(EI!N140,[3]DATOS!$S$3:$S$6,0)),"")</f>
        <v/>
      </c>
      <c r="S140" s="51" t="str">
        <f>IFERROR(INDEX('[3]Evaluación de riesgos'!$P$9:$P$28,MATCH(EI!O140,'[3]Evaluación de riesgos'!$B$9:$B$28,0)),"")</f>
        <v/>
      </c>
      <c r="T140" s="52"/>
      <c r="U140" s="52"/>
      <c r="V140" s="64"/>
      <c r="W140" s="64"/>
      <c r="X140" s="64"/>
    </row>
    <row r="141" spans="1:24" ht="18" x14ac:dyDescent="0.25">
      <c r="A141" s="50"/>
      <c r="B141" s="50"/>
      <c r="C141" s="50"/>
      <c r="D141" s="50"/>
      <c r="E141" s="50"/>
      <c r="F141" s="50"/>
      <c r="G141" s="50"/>
      <c r="H141" s="50"/>
      <c r="I141" s="50"/>
      <c r="J141" s="50"/>
      <c r="K141" s="50" t="str">
        <f>IFERROR(VLOOKUP(I141,[3]DATOS!$L$2:$Q$6,MATCH(J141,[3]DATOS!$M$7:$Q$7,0)+1,0),"")</f>
        <v/>
      </c>
      <c r="L141" s="50"/>
      <c r="M141" s="50"/>
      <c r="N141" s="50" t="str">
        <f>IFERROR(VLOOKUP(L141,[3]DATOS!$L$2:$Q$6,MATCH(M141,[3]DATOS!$M$7:$Q$7,0)+1,0),"")</f>
        <v/>
      </c>
      <c r="O141" s="50"/>
      <c r="P141" s="50"/>
      <c r="Q141" s="50"/>
      <c r="R141" s="50" t="str">
        <f>IFERROR(INDEX([3]DATOS!$T$3:$T$6,MATCH(EI!N141,[3]DATOS!$S$3:$S$6,0)),"")</f>
        <v/>
      </c>
      <c r="S141" s="51" t="str">
        <f>IFERROR(INDEX('[3]Evaluación de riesgos'!$P$9:$P$28,MATCH(EI!O141,'[3]Evaluación de riesgos'!$B$9:$B$28,0)),"")</f>
        <v/>
      </c>
      <c r="T141" s="52"/>
      <c r="U141" s="52"/>
      <c r="V141" s="64"/>
      <c r="W141" s="64"/>
      <c r="X141" s="64"/>
    </row>
    <row r="142" spans="1:24" ht="18" x14ac:dyDescent="0.25">
      <c r="A142" s="50"/>
      <c r="B142" s="50"/>
      <c r="C142" s="50"/>
      <c r="D142" s="50"/>
      <c r="E142" s="50"/>
      <c r="F142" s="50"/>
      <c r="G142" s="50"/>
      <c r="H142" s="50"/>
      <c r="I142" s="50"/>
      <c r="J142" s="50"/>
      <c r="K142" s="50" t="str">
        <f>IFERROR(VLOOKUP(I142,[3]DATOS!$L$2:$Q$6,MATCH(J142,[3]DATOS!$M$7:$Q$7,0)+1,0),"")</f>
        <v/>
      </c>
      <c r="L142" s="50"/>
      <c r="M142" s="50"/>
      <c r="N142" s="50" t="str">
        <f>IFERROR(VLOOKUP(L142,[3]DATOS!$L$2:$Q$6,MATCH(M142,[3]DATOS!$M$7:$Q$7,0)+1,0),"")</f>
        <v/>
      </c>
      <c r="O142" s="50"/>
      <c r="P142" s="50"/>
      <c r="Q142" s="50"/>
      <c r="R142" s="50" t="str">
        <f>IFERROR(INDEX([3]DATOS!$T$3:$T$6,MATCH(EI!N142,[3]DATOS!$S$3:$S$6,0)),"")</f>
        <v/>
      </c>
      <c r="S142" s="51" t="str">
        <f>IFERROR(INDEX('[3]Evaluación de riesgos'!$P$9:$P$28,MATCH(EI!O142,'[3]Evaluación de riesgos'!$B$9:$B$28,0)),"")</f>
        <v/>
      </c>
      <c r="T142" s="52"/>
      <c r="U142" s="52"/>
      <c r="V142" s="64"/>
      <c r="W142" s="64"/>
      <c r="X142" s="64"/>
    </row>
    <row r="143" spans="1:24" ht="18" x14ac:dyDescent="0.25">
      <c r="A143" s="50"/>
      <c r="B143" s="50"/>
      <c r="C143" s="50"/>
      <c r="D143" s="50"/>
      <c r="E143" s="50"/>
      <c r="F143" s="50"/>
      <c r="G143" s="50"/>
      <c r="H143" s="50"/>
      <c r="I143" s="50"/>
      <c r="J143" s="50"/>
      <c r="K143" s="50" t="str">
        <f>IFERROR(VLOOKUP(I143,[3]DATOS!$L$2:$Q$6,MATCH(J143,[3]DATOS!$M$7:$Q$7,0)+1,0),"")</f>
        <v/>
      </c>
      <c r="L143" s="50"/>
      <c r="M143" s="50"/>
      <c r="N143" s="50" t="str">
        <f>IFERROR(VLOOKUP(L143,[3]DATOS!$L$2:$Q$6,MATCH(M143,[3]DATOS!$M$7:$Q$7,0)+1,0),"")</f>
        <v/>
      </c>
      <c r="O143" s="50"/>
      <c r="P143" s="50"/>
      <c r="Q143" s="50"/>
      <c r="R143" s="50" t="str">
        <f>IFERROR(INDEX([3]DATOS!$T$3:$T$6,MATCH(EI!N143,[3]DATOS!$S$3:$S$6,0)),"")</f>
        <v/>
      </c>
      <c r="S143" s="51" t="str">
        <f>IFERROR(INDEX('[3]Evaluación de riesgos'!$P$9:$P$28,MATCH(EI!O143,'[3]Evaluación de riesgos'!$B$9:$B$28,0)),"")</f>
        <v/>
      </c>
      <c r="T143" s="52"/>
      <c r="U143" s="52"/>
      <c r="V143" s="64"/>
      <c r="W143" s="64"/>
      <c r="X143" s="64"/>
    </row>
    <row r="144" spans="1:24" ht="18" x14ac:dyDescent="0.25">
      <c r="A144" s="50"/>
      <c r="B144" s="50"/>
      <c r="C144" s="50"/>
      <c r="D144" s="50"/>
      <c r="E144" s="50"/>
      <c r="F144" s="50"/>
      <c r="G144" s="50"/>
      <c r="H144" s="50"/>
      <c r="I144" s="50"/>
      <c r="J144" s="50"/>
      <c r="K144" s="50" t="str">
        <f>IFERROR(VLOOKUP(I144,[3]DATOS!$L$2:$Q$6,MATCH(J144,[3]DATOS!$M$7:$Q$7,0)+1,0),"")</f>
        <v/>
      </c>
      <c r="L144" s="50"/>
      <c r="M144" s="50"/>
      <c r="N144" s="50" t="str">
        <f>IFERROR(VLOOKUP(L144,[3]DATOS!$L$2:$Q$6,MATCH(M144,[3]DATOS!$M$7:$Q$7,0)+1,0),"")</f>
        <v/>
      </c>
      <c r="O144" s="50"/>
      <c r="P144" s="50"/>
      <c r="Q144" s="50"/>
      <c r="R144" s="50" t="str">
        <f>IFERROR(INDEX([3]DATOS!$T$3:$T$6,MATCH(EI!N144,[3]DATOS!$S$3:$S$6,0)),"")</f>
        <v/>
      </c>
      <c r="S144" s="51" t="str">
        <f>IFERROR(INDEX('[3]Evaluación de riesgos'!$P$9:$P$28,MATCH(EI!O144,'[3]Evaluación de riesgos'!$B$9:$B$28,0)),"")</f>
        <v/>
      </c>
      <c r="T144" s="52"/>
      <c r="U144" s="52"/>
      <c r="V144" s="64"/>
      <c r="W144" s="64"/>
      <c r="X144" s="64"/>
    </row>
    <row r="145" spans="1:24" ht="18" x14ac:dyDescent="0.25">
      <c r="A145" s="50"/>
      <c r="B145" s="50"/>
      <c r="C145" s="50"/>
      <c r="D145" s="50"/>
      <c r="E145" s="50"/>
      <c r="F145" s="50"/>
      <c r="G145" s="50"/>
      <c r="H145" s="50"/>
      <c r="I145" s="50"/>
      <c r="J145" s="50"/>
      <c r="K145" s="50" t="str">
        <f>IFERROR(VLOOKUP(I145,[3]DATOS!$L$2:$Q$6,MATCH(J145,[3]DATOS!$M$7:$Q$7,0)+1,0),"")</f>
        <v/>
      </c>
      <c r="L145" s="50"/>
      <c r="M145" s="50"/>
      <c r="N145" s="50" t="str">
        <f>IFERROR(VLOOKUP(L145,[3]DATOS!$L$2:$Q$6,MATCH(M145,[3]DATOS!$M$7:$Q$7,0)+1,0),"")</f>
        <v/>
      </c>
      <c r="O145" s="50"/>
      <c r="P145" s="50"/>
      <c r="Q145" s="50"/>
      <c r="R145" s="50" t="str">
        <f>IFERROR(INDEX([3]DATOS!$T$3:$T$6,MATCH(EI!N145,[3]DATOS!$S$3:$S$6,0)),"")</f>
        <v/>
      </c>
      <c r="S145" s="51" t="str">
        <f>IFERROR(INDEX('[3]Evaluación de riesgos'!$P$9:$P$28,MATCH(EI!O145,'[3]Evaluación de riesgos'!$B$9:$B$28,0)),"")</f>
        <v/>
      </c>
      <c r="T145" s="52"/>
      <c r="U145" s="52"/>
      <c r="V145" s="64"/>
      <c r="W145" s="64"/>
      <c r="X145" s="64"/>
    </row>
    <row r="146" spans="1:24" ht="18" x14ac:dyDescent="0.25">
      <c r="A146" s="50"/>
      <c r="B146" s="50"/>
      <c r="C146" s="50"/>
      <c r="D146" s="50"/>
      <c r="E146" s="50"/>
      <c r="F146" s="50"/>
      <c r="G146" s="50"/>
      <c r="H146" s="50"/>
      <c r="I146" s="50"/>
      <c r="J146" s="50"/>
      <c r="K146" s="50" t="str">
        <f>IFERROR(VLOOKUP(I146,[3]DATOS!$L$2:$Q$6,MATCH(J146,[3]DATOS!$M$7:$Q$7,0)+1,0),"")</f>
        <v/>
      </c>
      <c r="L146" s="50"/>
      <c r="M146" s="50"/>
      <c r="N146" s="50" t="str">
        <f>IFERROR(VLOOKUP(L146,[3]DATOS!$L$2:$Q$6,MATCH(M146,[3]DATOS!$M$7:$Q$7,0)+1,0),"")</f>
        <v/>
      </c>
      <c r="O146" s="50"/>
      <c r="P146" s="50"/>
      <c r="Q146" s="50"/>
      <c r="R146" s="50" t="str">
        <f>IFERROR(INDEX([3]DATOS!$T$3:$T$6,MATCH(EI!N146,[3]DATOS!$S$3:$S$6,0)),"")</f>
        <v/>
      </c>
      <c r="S146" s="51" t="str">
        <f>IFERROR(INDEX('[3]Evaluación de riesgos'!$P$9:$P$28,MATCH(EI!O146,'[3]Evaluación de riesgos'!$B$9:$B$28,0)),"")</f>
        <v/>
      </c>
      <c r="T146" s="52"/>
      <c r="U146" s="52"/>
      <c r="V146" s="64"/>
      <c r="W146" s="64"/>
      <c r="X146" s="64"/>
    </row>
    <row r="147" spans="1:24" ht="18" x14ac:dyDescent="0.25">
      <c r="A147" s="50"/>
      <c r="B147" s="50"/>
      <c r="C147" s="50"/>
      <c r="D147" s="50"/>
      <c r="E147" s="50"/>
      <c r="F147" s="50"/>
      <c r="G147" s="50"/>
      <c r="H147" s="50"/>
      <c r="I147" s="50"/>
      <c r="J147" s="50"/>
      <c r="K147" s="50" t="str">
        <f>IFERROR(VLOOKUP(I147,[3]DATOS!$L$2:$Q$6,MATCH(J147,[3]DATOS!$M$7:$Q$7,0)+1,0),"")</f>
        <v/>
      </c>
      <c r="L147" s="50"/>
      <c r="M147" s="50"/>
      <c r="N147" s="50" t="str">
        <f>IFERROR(VLOOKUP(L147,[3]DATOS!$L$2:$Q$6,MATCH(M147,[3]DATOS!$M$7:$Q$7,0)+1,0),"")</f>
        <v/>
      </c>
      <c r="O147" s="50"/>
      <c r="P147" s="50"/>
      <c r="Q147" s="50"/>
      <c r="R147" s="50" t="str">
        <f>IFERROR(INDEX([3]DATOS!$T$3:$T$6,MATCH(EI!N147,[3]DATOS!$S$3:$S$6,0)),"")</f>
        <v/>
      </c>
      <c r="S147" s="51" t="str">
        <f>IFERROR(INDEX('[3]Evaluación de riesgos'!$P$9:$P$28,MATCH(EI!O147,'[3]Evaluación de riesgos'!$B$9:$B$28,0)),"")</f>
        <v/>
      </c>
      <c r="T147" s="52"/>
      <c r="U147" s="52"/>
      <c r="V147" s="64"/>
      <c r="W147" s="64"/>
      <c r="X147" s="64"/>
    </row>
    <row r="148" spans="1:24" ht="18" x14ac:dyDescent="0.25">
      <c r="A148" s="50"/>
      <c r="B148" s="50"/>
      <c r="C148" s="50"/>
      <c r="D148" s="50"/>
      <c r="E148" s="50"/>
      <c r="F148" s="50"/>
      <c r="G148" s="50"/>
      <c r="H148" s="50"/>
      <c r="I148" s="50"/>
      <c r="J148" s="50"/>
      <c r="K148" s="50" t="str">
        <f>IFERROR(VLOOKUP(I148,[3]DATOS!$L$2:$Q$6,MATCH(J148,[3]DATOS!$M$7:$Q$7,0)+1,0),"")</f>
        <v/>
      </c>
      <c r="L148" s="50"/>
      <c r="M148" s="50"/>
      <c r="N148" s="50" t="str">
        <f>IFERROR(VLOOKUP(L148,[3]DATOS!$L$2:$Q$6,MATCH(M148,[3]DATOS!$M$7:$Q$7,0)+1,0),"")</f>
        <v/>
      </c>
      <c r="O148" s="50"/>
      <c r="P148" s="50"/>
      <c r="Q148" s="50"/>
      <c r="R148" s="50" t="str">
        <f>IFERROR(INDEX([3]DATOS!$T$3:$T$6,MATCH(EI!N148,[3]DATOS!$S$3:$S$6,0)),"")</f>
        <v/>
      </c>
      <c r="S148" s="51" t="str">
        <f>IFERROR(INDEX('[3]Evaluación de riesgos'!$P$9:$P$28,MATCH(EI!O148,'[3]Evaluación de riesgos'!$B$9:$B$28,0)),"")</f>
        <v/>
      </c>
      <c r="T148" s="52"/>
      <c r="U148" s="52"/>
      <c r="V148" s="64"/>
      <c r="W148" s="64"/>
      <c r="X148" s="64"/>
    </row>
    <row r="149" spans="1:24" ht="18" x14ac:dyDescent="0.25">
      <c r="A149" s="50"/>
      <c r="B149" s="50"/>
      <c r="C149" s="50"/>
      <c r="D149" s="50"/>
      <c r="E149" s="50"/>
      <c r="F149" s="50"/>
      <c r="G149" s="50"/>
      <c r="H149" s="50"/>
      <c r="I149" s="50"/>
      <c r="J149" s="50"/>
      <c r="K149" s="50" t="str">
        <f>IFERROR(VLOOKUP(I149,[3]DATOS!$L$2:$Q$6,MATCH(J149,[3]DATOS!$M$7:$Q$7,0)+1,0),"")</f>
        <v/>
      </c>
      <c r="L149" s="50"/>
      <c r="M149" s="50"/>
      <c r="N149" s="50" t="str">
        <f>IFERROR(VLOOKUP(L149,[3]DATOS!$L$2:$Q$6,MATCH(M149,[3]DATOS!$M$7:$Q$7,0)+1,0),"")</f>
        <v/>
      </c>
      <c r="O149" s="50"/>
      <c r="P149" s="50"/>
      <c r="Q149" s="50"/>
      <c r="R149" s="50" t="str">
        <f>IFERROR(INDEX([3]DATOS!$T$3:$T$6,MATCH(EI!N149,[3]DATOS!$S$3:$S$6,0)),"")</f>
        <v/>
      </c>
      <c r="S149" s="51" t="str">
        <f>IFERROR(INDEX('[3]Evaluación de riesgos'!$P$9:$P$28,MATCH(EI!O149,'[3]Evaluación de riesgos'!$B$9:$B$28,0)),"")</f>
        <v/>
      </c>
      <c r="T149" s="52"/>
      <c r="U149" s="52"/>
      <c r="V149" s="64"/>
      <c r="W149" s="64"/>
      <c r="X149" s="64"/>
    </row>
    <row r="150" spans="1:24" ht="18" x14ac:dyDescent="0.25">
      <c r="A150" s="50"/>
      <c r="B150" s="50"/>
      <c r="C150" s="50"/>
      <c r="D150" s="50"/>
      <c r="E150" s="50"/>
      <c r="F150" s="50"/>
      <c r="G150" s="50"/>
      <c r="H150" s="50"/>
      <c r="I150" s="50"/>
      <c r="J150" s="50"/>
      <c r="K150" s="50" t="str">
        <f>IFERROR(VLOOKUP(I150,[3]DATOS!$L$2:$Q$6,MATCH(J150,[3]DATOS!$M$7:$Q$7,0)+1,0),"")</f>
        <v/>
      </c>
      <c r="L150" s="50"/>
      <c r="M150" s="50"/>
      <c r="N150" s="50" t="str">
        <f>IFERROR(VLOOKUP(L150,[3]DATOS!$L$2:$Q$6,MATCH(M150,[3]DATOS!$M$7:$Q$7,0)+1,0),"")</f>
        <v/>
      </c>
      <c r="O150" s="50"/>
      <c r="P150" s="50"/>
      <c r="Q150" s="50"/>
      <c r="R150" s="50" t="str">
        <f>IFERROR(INDEX([3]DATOS!$T$3:$T$6,MATCH(EI!N150,[3]DATOS!$S$3:$S$6,0)),"")</f>
        <v/>
      </c>
      <c r="S150" s="51" t="str">
        <f>IFERROR(INDEX('[3]Evaluación de riesgos'!$P$9:$P$28,MATCH(EI!O150,'[3]Evaluación de riesgos'!$B$9:$B$28,0)),"")</f>
        <v/>
      </c>
      <c r="T150" s="52"/>
      <c r="U150" s="52"/>
      <c r="V150" s="64"/>
      <c r="W150" s="64"/>
      <c r="X150" s="64"/>
    </row>
    <row r="151" spans="1:24" ht="18" x14ac:dyDescent="0.25">
      <c r="A151" s="50"/>
      <c r="B151" s="50"/>
      <c r="C151" s="50"/>
      <c r="D151" s="50"/>
      <c r="E151" s="50"/>
      <c r="F151" s="50"/>
      <c r="G151" s="50"/>
      <c r="H151" s="50"/>
      <c r="I151" s="50"/>
      <c r="J151" s="50"/>
      <c r="K151" s="50" t="str">
        <f>IFERROR(VLOOKUP(I151,[3]DATOS!$L$2:$Q$6,MATCH(J151,[3]DATOS!$M$7:$Q$7,0)+1,0),"")</f>
        <v/>
      </c>
      <c r="L151" s="50"/>
      <c r="M151" s="50"/>
      <c r="N151" s="50" t="str">
        <f>IFERROR(VLOOKUP(L151,[3]DATOS!$L$2:$Q$6,MATCH(M151,[3]DATOS!$M$7:$Q$7,0)+1,0),"")</f>
        <v/>
      </c>
      <c r="O151" s="50"/>
      <c r="P151" s="50"/>
      <c r="Q151" s="50"/>
      <c r="R151" s="50" t="str">
        <f>IFERROR(INDEX([3]DATOS!$T$3:$T$6,MATCH(EI!N151,[3]DATOS!$S$3:$S$6,0)),"")</f>
        <v/>
      </c>
      <c r="S151" s="51" t="str">
        <f>IFERROR(INDEX('[3]Evaluación de riesgos'!$P$9:$P$28,MATCH(EI!O151,'[3]Evaluación de riesgos'!$B$9:$B$28,0)),"")</f>
        <v/>
      </c>
      <c r="T151" s="52"/>
      <c r="U151" s="52"/>
      <c r="V151" s="64"/>
      <c r="W151" s="64"/>
      <c r="X151" s="64"/>
    </row>
    <row r="152" spans="1:24" ht="18" x14ac:dyDescent="0.25">
      <c r="A152" s="50"/>
      <c r="B152" s="50"/>
      <c r="C152" s="50"/>
      <c r="D152" s="50"/>
      <c r="E152" s="50"/>
      <c r="F152" s="50"/>
      <c r="G152" s="50"/>
      <c r="H152" s="50"/>
      <c r="I152" s="50"/>
      <c r="J152" s="50"/>
      <c r="K152" s="50" t="str">
        <f>IFERROR(VLOOKUP(I152,[3]DATOS!$L$2:$Q$6,MATCH(J152,[3]DATOS!$M$7:$Q$7,0)+1,0),"")</f>
        <v/>
      </c>
      <c r="L152" s="50"/>
      <c r="M152" s="50"/>
      <c r="N152" s="50" t="str">
        <f>IFERROR(VLOOKUP(L152,[3]DATOS!$L$2:$Q$6,MATCH(M152,[3]DATOS!$M$7:$Q$7,0)+1,0),"")</f>
        <v/>
      </c>
      <c r="O152" s="50"/>
      <c r="P152" s="50"/>
      <c r="Q152" s="50"/>
      <c r="R152" s="50" t="str">
        <f>IFERROR(INDEX([3]DATOS!$T$3:$T$6,MATCH(EI!N152,[3]DATOS!$S$3:$S$6,0)),"")</f>
        <v/>
      </c>
      <c r="S152" s="51" t="str">
        <f>IFERROR(INDEX('[3]Evaluación de riesgos'!$P$9:$P$28,MATCH(EI!O152,'[3]Evaluación de riesgos'!$B$9:$B$28,0)),"")</f>
        <v/>
      </c>
      <c r="T152" s="52"/>
      <c r="U152" s="52"/>
      <c r="V152" s="64"/>
      <c r="W152" s="64"/>
      <c r="X152" s="64"/>
    </row>
    <row r="153" spans="1:24" ht="18" x14ac:dyDescent="0.25">
      <c r="A153" s="50"/>
      <c r="B153" s="50"/>
      <c r="C153" s="50"/>
      <c r="D153" s="50"/>
      <c r="E153" s="50"/>
      <c r="F153" s="50"/>
      <c r="G153" s="50"/>
      <c r="H153" s="50"/>
      <c r="I153" s="50"/>
      <c r="J153" s="50"/>
      <c r="K153" s="50" t="str">
        <f>IFERROR(VLOOKUP(I153,[3]DATOS!$L$2:$Q$6,MATCH(J153,[3]DATOS!$M$7:$Q$7,0)+1,0),"")</f>
        <v/>
      </c>
      <c r="L153" s="50"/>
      <c r="M153" s="50"/>
      <c r="N153" s="50" t="str">
        <f>IFERROR(VLOOKUP(L153,[3]DATOS!$L$2:$Q$6,MATCH(M153,[3]DATOS!$M$7:$Q$7,0)+1,0),"")</f>
        <v/>
      </c>
      <c r="O153" s="50"/>
      <c r="P153" s="50"/>
      <c r="Q153" s="50"/>
      <c r="R153" s="50" t="str">
        <f>IFERROR(INDEX([3]DATOS!$T$3:$T$6,MATCH(EI!N153,[3]DATOS!$S$3:$S$6,0)),"")</f>
        <v/>
      </c>
      <c r="S153" s="51" t="str">
        <f>IFERROR(INDEX('[3]Evaluación de riesgos'!$P$9:$P$28,MATCH(EI!O153,'[3]Evaluación de riesgos'!$B$9:$B$28,0)),"")</f>
        <v/>
      </c>
      <c r="T153" s="52"/>
      <c r="U153" s="52"/>
      <c r="V153" s="64"/>
      <c r="W153" s="64"/>
      <c r="X153" s="64"/>
    </row>
    <row r="154" spans="1:24" ht="18" x14ac:dyDescent="0.25">
      <c r="A154" s="50"/>
      <c r="B154" s="50"/>
      <c r="C154" s="50"/>
      <c r="D154" s="50"/>
      <c r="E154" s="50"/>
      <c r="F154" s="50"/>
      <c r="G154" s="50"/>
      <c r="H154" s="50"/>
      <c r="I154" s="50"/>
      <c r="J154" s="50"/>
      <c r="K154" s="50" t="str">
        <f>IFERROR(VLOOKUP(I154,[3]DATOS!$L$2:$Q$6,MATCH(J154,[3]DATOS!$M$7:$Q$7,0)+1,0),"")</f>
        <v/>
      </c>
      <c r="L154" s="50"/>
      <c r="M154" s="50"/>
      <c r="N154" s="50" t="str">
        <f>IFERROR(VLOOKUP(L154,[3]DATOS!$L$2:$Q$6,MATCH(M154,[3]DATOS!$M$7:$Q$7,0)+1,0),"")</f>
        <v/>
      </c>
      <c r="O154" s="50"/>
      <c r="P154" s="50"/>
      <c r="Q154" s="50"/>
      <c r="R154" s="50" t="str">
        <f>IFERROR(INDEX([3]DATOS!$T$3:$T$6,MATCH(EI!N154,[3]DATOS!$S$3:$S$6,0)),"")</f>
        <v/>
      </c>
      <c r="S154" s="51" t="str">
        <f>IFERROR(INDEX('[3]Evaluación de riesgos'!$P$9:$P$28,MATCH(EI!O154,'[3]Evaluación de riesgos'!$B$9:$B$28,0)),"")</f>
        <v/>
      </c>
      <c r="T154" s="52"/>
      <c r="U154" s="52"/>
      <c r="V154" s="64"/>
      <c r="W154" s="64"/>
      <c r="X154" s="64"/>
    </row>
    <row r="155" spans="1:24" ht="18" x14ac:dyDescent="0.25">
      <c r="A155" s="50"/>
      <c r="B155" s="50"/>
      <c r="C155" s="50"/>
      <c r="D155" s="50"/>
      <c r="E155" s="50"/>
      <c r="F155" s="50"/>
      <c r="G155" s="50"/>
      <c r="H155" s="50"/>
      <c r="I155" s="50"/>
      <c r="J155" s="50"/>
      <c r="K155" s="50" t="str">
        <f>IFERROR(VLOOKUP(I155,[3]DATOS!$L$2:$Q$6,MATCH(J155,[3]DATOS!$M$7:$Q$7,0)+1,0),"")</f>
        <v/>
      </c>
      <c r="L155" s="50"/>
      <c r="M155" s="50"/>
      <c r="N155" s="50" t="str">
        <f>IFERROR(VLOOKUP(L155,[3]DATOS!$L$2:$Q$6,MATCH(M155,[3]DATOS!$M$7:$Q$7,0)+1,0),"")</f>
        <v/>
      </c>
      <c r="O155" s="50"/>
      <c r="P155" s="50"/>
      <c r="Q155" s="50"/>
      <c r="R155" s="50" t="str">
        <f>IFERROR(INDEX([3]DATOS!$T$3:$T$6,MATCH(EI!N155,[3]DATOS!$S$3:$S$6,0)),"")</f>
        <v/>
      </c>
      <c r="S155" s="51" t="str">
        <f>IFERROR(INDEX('[3]Evaluación de riesgos'!$P$9:$P$28,MATCH(EI!O155,'[3]Evaluación de riesgos'!$B$9:$B$28,0)),"")</f>
        <v/>
      </c>
      <c r="T155" s="52"/>
      <c r="U155" s="52"/>
      <c r="V155" s="64"/>
      <c r="W155" s="64"/>
      <c r="X155" s="64"/>
    </row>
    <row r="156" spans="1:24" ht="18" x14ac:dyDescent="0.25">
      <c r="A156" s="50"/>
      <c r="B156" s="50"/>
      <c r="C156" s="50"/>
      <c r="D156" s="50"/>
      <c r="E156" s="50"/>
      <c r="F156" s="50"/>
      <c r="G156" s="50"/>
      <c r="H156" s="50"/>
      <c r="I156" s="50"/>
      <c r="J156" s="50"/>
      <c r="K156" s="50" t="str">
        <f>IFERROR(VLOOKUP(I156,[3]DATOS!$L$2:$Q$6,MATCH(J156,[3]DATOS!$M$7:$Q$7,0)+1,0),"")</f>
        <v/>
      </c>
      <c r="L156" s="50"/>
      <c r="M156" s="50"/>
      <c r="N156" s="50" t="str">
        <f>IFERROR(VLOOKUP(L156,[3]DATOS!$L$2:$Q$6,MATCH(M156,[3]DATOS!$M$7:$Q$7,0)+1,0),"")</f>
        <v/>
      </c>
      <c r="O156" s="50"/>
      <c r="P156" s="50"/>
      <c r="Q156" s="50"/>
      <c r="R156" s="50" t="str">
        <f>IFERROR(INDEX([3]DATOS!$T$3:$T$6,MATCH(EI!N156,[3]DATOS!$S$3:$S$6,0)),"")</f>
        <v/>
      </c>
      <c r="S156" s="51" t="str">
        <f>IFERROR(INDEX('[3]Evaluación de riesgos'!$P$9:$P$28,MATCH(EI!O156,'[3]Evaluación de riesgos'!$B$9:$B$28,0)),"")</f>
        <v/>
      </c>
      <c r="T156" s="52"/>
      <c r="U156" s="52"/>
      <c r="V156" s="64"/>
      <c r="W156" s="64"/>
      <c r="X156" s="64"/>
    </row>
    <row r="157" spans="1:24" ht="18" x14ac:dyDescent="0.25">
      <c r="A157" s="50"/>
      <c r="B157" s="50"/>
      <c r="C157" s="50"/>
      <c r="D157" s="50"/>
      <c r="E157" s="50"/>
      <c r="F157" s="50"/>
      <c r="G157" s="50"/>
      <c r="H157" s="50"/>
      <c r="I157" s="50"/>
      <c r="J157" s="50"/>
      <c r="K157" s="50" t="str">
        <f>IFERROR(VLOOKUP(I157,[3]DATOS!$L$2:$Q$6,MATCH(J157,[3]DATOS!$M$7:$Q$7,0)+1,0),"")</f>
        <v/>
      </c>
      <c r="L157" s="50"/>
      <c r="M157" s="50"/>
      <c r="N157" s="50" t="str">
        <f>IFERROR(VLOOKUP(L157,[3]DATOS!$L$2:$Q$6,MATCH(M157,[3]DATOS!$M$7:$Q$7,0)+1,0),"")</f>
        <v/>
      </c>
      <c r="O157" s="50"/>
      <c r="P157" s="50"/>
      <c r="Q157" s="50"/>
      <c r="R157" s="50" t="str">
        <f>IFERROR(INDEX([3]DATOS!$T$3:$T$6,MATCH(EI!N157,[3]DATOS!$S$3:$S$6,0)),"")</f>
        <v/>
      </c>
      <c r="S157" s="51" t="str">
        <f>IFERROR(INDEX('[3]Evaluación de riesgos'!$P$9:$P$28,MATCH(EI!O157,'[3]Evaluación de riesgos'!$B$9:$B$28,0)),"")</f>
        <v/>
      </c>
      <c r="T157" s="52"/>
      <c r="U157" s="52"/>
      <c r="V157" s="64"/>
      <c r="W157" s="64"/>
      <c r="X157" s="64"/>
    </row>
    <row r="158" spans="1:24" ht="18" x14ac:dyDescent="0.25">
      <c r="A158" s="50"/>
      <c r="B158" s="50"/>
      <c r="C158" s="50"/>
      <c r="D158" s="50"/>
      <c r="E158" s="50"/>
      <c r="F158" s="50"/>
      <c r="G158" s="50"/>
      <c r="H158" s="50"/>
      <c r="I158" s="50"/>
      <c r="J158" s="50"/>
      <c r="K158" s="50" t="str">
        <f>IFERROR(VLOOKUP(I158,[3]DATOS!$L$2:$Q$6,MATCH(J158,[3]DATOS!$M$7:$Q$7,0)+1,0),"")</f>
        <v/>
      </c>
      <c r="L158" s="50"/>
      <c r="M158" s="50"/>
      <c r="N158" s="50" t="str">
        <f>IFERROR(VLOOKUP(L158,[3]DATOS!$L$2:$Q$6,MATCH(M158,[3]DATOS!$M$7:$Q$7,0)+1,0),"")</f>
        <v/>
      </c>
      <c r="O158" s="50"/>
      <c r="P158" s="50"/>
      <c r="Q158" s="50"/>
      <c r="R158" s="50" t="str">
        <f>IFERROR(INDEX([3]DATOS!$T$3:$T$6,MATCH(EI!N158,[3]DATOS!$S$3:$S$6,0)),"")</f>
        <v/>
      </c>
      <c r="S158" s="51" t="str">
        <f>IFERROR(INDEX('[3]Evaluación de riesgos'!$P$9:$P$28,MATCH(EI!O158,'[3]Evaluación de riesgos'!$B$9:$B$28,0)),"")</f>
        <v/>
      </c>
      <c r="T158" s="52"/>
      <c r="U158" s="52"/>
      <c r="V158" s="64"/>
      <c r="W158" s="64"/>
      <c r="X158" s="64"/>
    </row>
  </sheetData>
  <mergeCells count="37">
    <mergeCell ref="V11:V12"/>
    <mergeCell ref="W11:W12"/>
    <mergeCell ref="X11:X12"/>
    <mergeCell ref="P11:P12"/>
    <mergeCell ref="Q11:Q12"/>
    <mergeCell ref="R11:R12"/>
    <mergeCell ref="S11:S12"/>
    <mergeCell ref="T11:T12"/>
    <mergeCell ref="U11:U12"/>
    <mergeCell ref="J11:J12"/>
    <mergeCell ref="K11:K12"/>
    <mergeCell ref="L11:L12"/>
    <mergeCell ref="M11:M12"/>
    <mergeCell ref="N11:N12"/>
    <mergeCell ref="O11:O12"/>
    <mergeCell ref="L10:N10"/>
    <mergeCell ref="O10:S10"/>
    <mergeCell ref="T10:X10"/>
    <mergeCell ref="A11:A12"/>
    <mergeCell ref="B11:B12"/>
    <mergeCell ref="C11:C12"/>
    <mergeCell ref="D11:F11"/>
    <mergeCell ref="G11:G12"/>
    <mergeCell ref="H11:H12"/>
    <mergeCell ref="I11:I12"/>
    <mergeCell ref="B6:D6"/>
    <mergeCell ref="B7:D7"/>
    <mergeCell ref="H7:J7"/>
    <mergeCell ref="B8:D8"/>
    <mergeCell ref="A10:G10"/>
    <mergeCell ref="H10:K10"/>
    <mergeCell ref="A1:B3"/>
    <mergeCell ref="C1:V3"/>
    <mergeCell ref="W1:X1"/>
    <mergeCell ref="W2:X2"/>
    <mergeCell ref="W3:X3"/>
    <mergeCell ref="A5:J5"/>
  </mergeCell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5" stopIfTrue="1" operator="equal" id="{24627FC5-ECBE-4E33-999E-4B3EA651B44D}">
            <xm:f>'EI\[2025 - Formato Matriz de Riesgos - EI.xlsx]DATOS'!#REF!</xm:f>
            <x14:dxf>
              <fill>
                <patternFill>
                  <bgColor rgb="FFC00000"/>
                </patternFill>
              </fill>
            </x14:dxf>
          </x14:cfRule>
          <x14:cfRule type="cellIs" priority="6" stopIfTrue="1" operator="equal" id="{B63E7E68-0FF6-4F9A-B6B0-624E5558A305}">
            <xm:f>'EI\[2025 - Formato Matriz de Riesgos - EI.xlsx]DATOS'!#REF!</xm:f>
            <x14:dxf>
              <fill>
                <patternFill>
                  <bgColor rgb="FFFFFF00"/>
                </patternFill>
              </fill>
            </x14:dxf>
          </x14:cfRule>
          <x14:cfRule type="cellIs" priority="7" stopIfTrue="1" operator="equal" id="{5F7CDEEE-4E2E-40E1-B548-1789FAF72CA1}">
            <xm:f>'EI\[2025 - Formato Matriz de Riesgos - EI.xlsx]DATOS'!#REF!</xm:f>
            <x14:dxf>
              <fill>
                <patternFill>
                  <bgColor rgb="FFFF0000"/>
                </patternFill>
              </fill>
            </x14:dxf>
          </x14:cfRule>
          <x14:cfRule type="cellIs" priority="8" stopIfTrue="1" operator="equal" id="{876A1F53-021A-4F29-99F7-15D3011C153C}">
            <xm:f>'EI\[2025 - Formato Matriz de Riesgos - EI.xlsx]DATOS'!#REF!</xm:f>
            <x14:dxf>
              <fill>
                <patternFill>
                  <bgColor rgb="FF92D050"/>
                </patternFill>
              </fill>
            </x14:dxf>
          </x14:cfRule>
          <xm:sqref>K13:K158</xm:sqref>
        </x14:conditionalFormatting>
        <x14:conditionalFormatting xmlns:xm="http://schemas.microsoft.com/office/excel/2006/main">
          <x14:cfRule type="cellIs" priority="1" operator="equal" id="{ECF72E34-3858-4ED4-A180-A04609F55C24}">
            <xm:f>'EI\[2025 - Formato Matriz de Riesgos - EI.xlsx]DATOS'!#REF!</xm:f>
            <x14:dxf>
              <fill>
                <patternFill>
                  <bgColor rgb="FFFF0000"/>
                </patternFill>
              </fill>
            </x14:dxf>
          </x14:cfRule>
          <x14:cfRule type="cellIs" priority="2" operator="equal" id="{31ABF49F-A4E3-4AB2-AB36-A6158ABF6C74}">
            <xm:f>'EI\[2025 - Formato Matriz de Riesgos - EI.xlsx]DATOS'!#REF!</xm:f>
            <x14:dxf>
              <fill>
                <patternFill>
                  <bgColor rgb="FFFFC000"/>
                </patternFill>
              </fill>
            </x14:dxf>
          </x14:cfRule>
          <x14:cfRule type="cellIs" priority="3" operator="equal" id="{2DCEF81A-2BC1-4465-AE58-F29A651DE597}">
            <xm:f>'EI\[2025 - Formato Matriz de Riesgos - EI.xlsx]DATOS'!#REF!</xm:f>
            <x14:dxf>
              <fill>
                <patternFill>
                  <bgColor rgb="FFFFFF00"/>
                </patternFill>
              </fill>
            </x14:dxf>
          </x14:cfRule>
          <x14:cfRule type="cellIs" priority="4" operator="equal" id="{C9197844-A1F3-4952-BEDF-585338E9C3FF}">
            <xm:f>'EI\[2025 - Formato Matriz de Riesgos - EI.xlsx]DATOS'!#REF!</xm:f>
            <x14:dxf>
              <fill>
                <patternFill>
                  <bgColor rgb="FF92D050"/>
                </patternFill>
              </fill>
            </x14:dxf>
          </x14:cfRule>
          <xm:sqref>N13:N158</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1B05C9D1-992C-4DA5-AB6F-84823666A448}">
          <x14:formula1>
            <xm:f>'E:\EMP 2026\MAPA DE RIEGOS - INSUMO CONTRALORIA\RIESGOS INSTITUCIONALES\RIESGOS\EI\[2025 - Formato Matriz de Riesgos - EI.xlsx]DATOS'!#REF!</xm:f>
          </x14:formula1>
          <xm:sqref>P13:P158</xm:sqref>
        </x14:dataValidation>
        <x14:dataValidation type="list" allowBlank="1" showInputMessage="1" showErrorMessage="1" xr:uid="{A278830B-0DB1-47E8-8DEB-679285AABF11}">
          <x14:formula1>
            <xm:f>'E:\EMP 2026\MAPA DE RIEGOS - INSUMO CONTRALORIA\RIESGOS INSTITUCIONALES\RIESGOS\EI\[2025 - Formato Matriz de Riesgos - EI.xlsx]DATOS'!#REF!</xm:f>
          </x14:formula1>
          <xm:sqref>J13:J158 M13:M158</xm:sqref>
        </x14:dataValidation>
        <x14:dataValidation type="list" allowBlank="1" showInputMessage="1" showErrorMessage="1" xr:uid="{77B40532-092E-41F3-BC5A-313B375BCBA0}">
          <x14:formula1>
            <xm:f>'E:\EMP 2026\MAPA DE RIEGOS - INSUMO CONTRALORIA\RIESGOS INSTITUCIONALES\RIESGOS\EI\[2025 - Formato Matriz de Riesgos - EI.xlsx]DATOS'!#REF!</xm:f>
          </x14:formula1>
          <xm:sqref>I13:I158 L13:L158</xm:sqref>
        </x14:dataValidation>
        <x14:dataValidation type="list" allowBlank="1" showInputMessage="1" showErrorMessage="1" xr:uid="{44877750-0F5B-4CB4-AE70-07CE42FA3467}">
          <x14:formula1>
            <xm:f>'E:\EMP 2026\MAPA DE RIEGOS - INSUMO CONTRALORIA\RIESGOS INSTITUCIONALES\RIESGOS\EI\[2025 - Formato Matriz de Riesgos - EI.xlsx]DATOS'!#REF!</xm:f>
          </x14:formula1>
          <xm:sqref>E13:E158</xm:sqref>
        </x14:dataValidation>
        <x14:dataValidation type="list" allowBlank="1" showInputMessage="1" showErrorMessage="1" xr:uid="{B0041EF2-F6E8-457C-8C7A-DC62ED9F67A8}">
          <x14:formula1>
            <xm:f>'E:\EMP 2026\MAPA DE RIEGOS - INSUMO CONTRALORIA\RIESGOS INSTITUCIONALES\RIESGOS\EI\[2025 - Formato Matriz de Riesgos - EI.xlsx]DATOS'!#REF!</xm:f>
          </x14:formula1>
          <xm:sqref>D13:D158</xm:sqref>
        </x14:dataValidation>
        <x14:dataValidation type="list" allowBlank="1" showInputMessage="1" showErrorMessage="1" xr:uid="{DC82765E-F2DC-431F-AE26-AB4B414E95AC}">
          <x14:formula1>
            <xm:f>'E:\EMP 2026\MAPA DE RIEGOS - INSUMO CONTRALORIA\RIESGOS INSTITUCIONALES\RIESGOS\EI\[2025 - Formato Matriz de Riesgos - EI.xlsx]DATOS'!#REF!</xm:f>
          </x14:formula1>
          <xm:sqref>C13:C158</xm:sqref>
        </x14:dataValidation>
        <x14:dataValidation type="list" allowBlank="1" showInputMessage="1" showErrorMessage="1" xr:uid="{24DA702E-C125-4BD9-98EF-BFF22BF12FB6}">
          <x14:formula1>
            <xm:f>'E:\EMP 2026\MAPA DE RIEGOS - INSUMO CONTRALORIA\RIESGOS INSTITUCIONALES\RIESGOS\EI\[2025 - Formato Matriz de Riesgos - EI.xlsx]DATOS'!#REF!</xm:f>
          </x14:formula1>
          <xm:sqref>G13:G158</xm:sqref>
        </x14:dataValidation>
        <x14:dataValidation type="list" allowBlank="1" showInputMessage="1" showErrorMessage="1" xr:uid="{CEA73222-272F-4EDA-9EAD-C6552C4A53C2}">
          <x14:formula1>
            <xm:f>'E:\EMP 2026\MAPA DE RIEGOS - INSUMO CONTRALORIA\RIESGOS INSTITUCIONALES\RIESGOS\EI\[2025 - Formato Matriz de Riesgos - EI.xlsx]DATOS'!#REF!</xm:f>
          </x14:formula1>
          <xm:sqref>B7:E7</xm:sqref>
        </x14:dataValidation>
        <x14:dataValidation type="list" allowBlank="1" showInputMessage="1" showErrorMessage="1" xr:uid="{245043B2-7CB6-4851-8380-DA15DF0BB808}">
          <x14:formula1>
            <xm:f>'E:\EMP 2026\MAPA DE RIEGOS - INSUMO CONTRALORIA\RIESGOS INSTITUCIONALES\RIESGOS\EI\[2025 - Formato Matriz de Riesgos - EI.xlsx]DATOS'!#REF!</xm:f>
          </x14:formula1>
          <xm:sqref>B6:E6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127D2-1220-4BE6-8002-DD20C2A7AA1E}">
  <dimension ref="A1:X158"/>
  <sheetViews>
    <sheetView showGridLines="0" zoomScale="70" zoomScaleNormal="70" workbookViewId="0">
      <selection activeCell="B6" sqref="B6:D6"/>
    </sheetView>
  </sheetViews>
  <sheetFormatPr baseColWidth="10" defaultColWidth="11.42578125" defaultRowHeight="14.25" x14ac:dyDescent="0.2"/>
  <cols>
    <col min="1" max="1" width="21.28515625" style="66" customWidth="1"/>
    <col min="2" max="2" width="43.42578125" style="66" customWidth="1"/>
    <col min="3" max="3" width="38.28515625" style="66" customWidth="1"/>
    <col min="4" max="4" width="14" style="66" customWidth="1"/>
    <col min="5" max="5" width="14.7109375" style="66" customWidth="1"/>
    <col min="6" max="6" width="33.7109375" style="66" customWidth="1"/>
    <col min="7" max="7" width="21.28515625" style="66" customWidth="1"/>
    <col min="8" max="8" width="48.5703125" style="66" customWidth="1"/>
    <col min="9" max="9" width="16.85546875" style="66" customWidth="1"/>
    <col min="10" max="10" width="21.7109375" style="66" customWidth="1"/>
    <col min="11" max="11" width="14.140625" style="66" customWidth="1"/>
    <col min="12" max="12" width="35.28515625" style="66" customWidth="1"/>
    <col min="13" max="13" width="19.42578125" style="66" customWidth="1"/>
    <col min="14" max="14" width="21.42578125" style="66" customWidth="1"/>
    <col min="15" max="15" width="29.85546875" style="66" customWidth="1"/>
    <col min="16" max="16" width="20.5703125" style="66" customWidth="1"/>
    <col min="17" max="17" width="23" style="66" customWidth="1"/>
    <col min="18" max="18" width="21.28515625" style="66" customWidth="1"/>
    <col min="19" max="19" width="17.140625" style="66" customWidth="1"/>
    <col min="20" max="20" width="31" style="66" customWidth="1"/>
    <col min="21" max="21" width="25.5703125" style="66" customWidth="1"/>
    <col min="22" max="22" width="19.28515625" style="66" customWidth="1"/>
    <col min="23" max="23" width="37.28515625" style="66" customWidth="1"/>
    <col min="24" max="24" width="19.28515625" style="66" customWidth="1"/>
    <col min="25" max="16384" width="11.42578125" style="66"/>
  </cols>
  <sheetData>
    <row r="1" spans="1:24" s="65" customFormat="1" ht="42" customHeight="1" thickBot="1" x14ac:dyDescent="0.3">
      <c r="A1" s="1"/>
      <c r="B1" s="2"/>
      <c r="C1" s="3" t="s">
        <v>0</v>
      </c>
      <c r="D1" s="4"/>
      <c r="E1" s="4"/>
      <c r="F1" s="4"/>
      <c r="G1" s="4"/>
      <c r="H1" s="4"/>
      <c r="I1" s="4"/>
      <c r="J1" s="4"/>
      <c r="K1" s="4"/>
      <c r="L1" s="4"/>
      <c r="M1" s="4"/>
      <c r="N1" s="4"/>
      <c r="O1" s="4"/>
      <c r="P1" s="4"/>
      <c r="Q1" s="4"/>
      <c r="R1" s="4"/>
      <c r="S1" s="4"/>
      <c r="T1" s="4"/>
      <c r="U1" s="4"/>
      <c r="V1" s="5"/>
      <c r="W1" s="6" t="s">
        <v>1</v>
      </c>
      <c r="X1" s="7"/>
    </row>
    <row r="2" spans="1:24" s="65" customFormat="1" ht="42" customHeight="1" thickBot="1" x14ac:dyDescent="0.3">
      <c r="A2" s="9"/>
      <c r="B2" s="10"/>
      <c r="C2" s="11"/>
      <c r="D2" s="12"/>
      <c r="E2" s="12"/>
      <c r="F2" s="12"/>
      <c r="G2" s="12"/>
      <c r="H2" s="12"/>
      <c r="I2" s="12"/>
      <c r="J2" s="12"/>
      <c r="K2" s="12"/>
      <c r="L2" s="12"/>
      <c r="M2" s="12"/>
      <c r="N2" s="12"/>
      <c r="O2" s="12"/>
      <c r="P2" s="12"/>
      <c r="Q2" s="12"/>
      <c r="R2" s="12"/>
      <c r="S2" s="12"/>
      <c r="T2" s="12"/>
      <c r="U2" s="12"/>
      <c r="V2" s="13"/>
      <c r="W2" s="6" t="s">
        <v>2</v>
      </c>
      <c r="X2" s="7"/>
    </row>
    <row r="3" spans="1:24" s="65" customFormat="1" ht="42" customHeight="1" thickBot="1" x14ac:dyDescent="0.3">
      <c r="A3" s="14"/>
      <c r="B3" s="15"/>
      <c r="C3" s="16"/>
      <c r="D3" s="17"/>
      <c r="E3" s="17"/>
      <c r="F3" s="17"/>
      <c r="G3" s="17"/>
      <c r="H3" s="17"/>
      <c r="I3" s="17"/>
      <c r="J3" s="17"/>
      <c r="K3" s="17"/>
      <c r="L3" s="17"/>
      <c r="M3" s="17"/>
      <c r="N3" s="17"/>
      <c r="O3" s="17"/>
      <c r="P3" s="17"/>
      <c r="Q3" s="17"/>
      <c r="R3" s="17"/>
      <c r="S3" s="17"/>
      <c r="T3" s="17"/>
      <c r="U3" s="17"/>
      <c r="V3" s="18"/>
      <c r="W3" s="6" t="s">
        <v>3</v>
      </c>
      <c r="X3" s="7"/>
    </row>
    <row r="4" spans="1:24" ht="15" thickBot="1" x14ac:dyDescent="0.25"/>
    <row r="5" spans="1:24" ht="15" thickBot="1" x14ac:dyDescent="0.25">
      <c r="A5" s="21" t="s">
        <v>4</v>
      </c>
      <c r="B5" s="22"/>
      <c r="C5" s="22"/>
      <c r="D5" s="22"/>
      <c r="E5" s="22"/>
      <c r="F5" s="22"/>
      <c r="G5" s="22"/>
      <c r="H5" s="22"/>
      <c r="I5" s="22"/>
      <c r="J5" s="23"/>
    </row>
    <row r="6" spans="1:24" ht="24" customHeight="1" thickBot="1" x14ac:dyDescent="0.25">
      <c r="A6" s="24" t="s">
        <v>5</v>
      </c>
      <c r="B6" s="81" t="s">
        <v>139</v>
      </c>
      <c r="C6" s="82"/>
      <c r="D6" s="83"/>
      <c r="E6" s="67"/>
    </row>
    <row r="7" spans="1:24" ht="27" customHeight="1" thickBot="1" x14ac:dyDescent="0.25">
      <c r="A7" s="24" t="s">
        <v>7</v>
      </c>
      <c r="B7" s="81" t="s">
        <v>8</v>
      </c>
      <c r="C7" s="82"/>
      <c r="D7" s="83"/>
      <c r="E7" s="67"/>
      <c r="G7" s="28" t="s">
        <v>9</v>
      </c>
      <c r="H7" s="29" t="s">
        <v>140</v>
      </c>
      <c r="I7" s="30"/>
      <c r="J7" s="31"/>
    </row>
    <row r="8" spans="1:24" ht="67.150000000000006" customHeight="1" thickBot="1" x14ac:dyDescent="0.25">
      <c r="A8" s="32" t="s">
        <v>11</v>
      </c>
      <c r="B8" s="84" t="s">
        <v>82</v>
      </c>
      <c r="C8" s="85"/>
      <c r="D8" s="86"/>
      <c r="E8" s="67"/>
    </row>
    <row r="9" spans="1:24" ht="15" thickBot="1" x14ac:dyDescent="0.25"/>
    <row r="10" spans="1:24" ht="15" customHeight="1" thickBot="1" x14ac:dyDescent="0.25">
      <c r="A10" s="21" t="s">
        <v>13</v>
      </c>
      <c r="B10" s="22"/>
      <c r="C10" s="22"/>
      <c r="D10" s="22"/>
      <c r="E10" s="22"/>
      <c r="F10" s="22"/>
      <c r="G10" s="23"/>
      <c r="H10" s="21" t="s">
        <v>14</v>
      </c>
      <c r="I10" s="22"/>
      <c r="J10" s="22"/>
      <c r="K10" s="23"/>
      <c r="L10" s="21" t="s">
        <v>15</v>
      </c>
      <c r="M10" s="22"/>
      <c r="N10" s="23"/>
      <c r="O10" s="21" t="s">
        <v>16</v>
      </c>
      <c r="P10" s="22"/>
      <c r="Q10" s="22"/>
      <c r="R10" s="22"/>
      <c r="S10" s="23"/>
      <c r="T10" s="21" t="s">
        <v>17</v>
      </c>
      <c r="U10" s="22"/>
      <c r="V10" s="22"/>
      <c r="W10" s="22"/>
      <c r="X10" s="23"/>
    </row>
    <row r="11" spans="1:24" ht="44.45" customHeight="1" thickBot="1" x14ac:dyDescent="0.25">
      <c r="A11" s="36" t="s">
        <v>18</v>
      </c>
      <c r="B11" s="37" t="s">
        <v>19</v>
      </c>
      <c r="C11" s="36" t="s">
        <v>20</v>
      </c>
      <c r="D11" s="21" t="s">
        <v>21</v>
      </c>
      <c r="E11" s="22"/>
      <c r="F11" s="22"/>
      <c r="G11" s="36" t="s">
        <v>22</v>
      </c>
      <c r="H11" s="37" t="s">
        <v>23</v>
      </c>
      <c r="I11" s="37" t="s">
        <v>24</v>
      </c>
      <c r="J11" s="37" t="s">
        <v>25</v>
      </c>
      <c r="K11" s="37" t="s">
        <v>26</v>
      </c>
      <c r="L11" s="37" t="s">
        <v>24</v>
      </c>
      <c r="M11" s="37" t="s">
        <v>25</v>
      </c>
      <c r="N11" s="37" t="s">
        <v>27</v>
      </c>
      <c r="O11" s="37" t="s">
        <v>28</v>
      </c>
      <c r="P11" s="36" t="s">
        <v>29</v>
      </c>
      <c r="Q11" s="36" t="s">
        <v>30</v>
      </c>
      <c r="R11" s="36" t="s">
        <v>31</v>
      </c>
      <c r="S11" s="36" t="s">
        <v>32</v>
      </c>
      <c r="T11" s="36" t="s">
        <v>33</v>
      </c>
      <c r="U11" s="36" t="s">
        <v>34</v>
      </c>
      <c r="V11" s="36" t="s">
        <v>35</v>
      </c>
      <c r="W11" s="36" t="s">
        <v>36</v>
      </c>
      <c r="X11" s="36" t="s">
        <v>37</v>
      </c>
    </row>
    <row r="12" spans="1:24" x14ac:dyDescent="0.2">
      <c r="A12" s="38"/>
      <c r="B12" s="39"/>
      <c r="C12" s="38"/>
      <c r="D12" s="40" t="s">
        <v>38</v>
      </c>
      <c r="E12" s="40" t="s">
        <v>39</v>
      </c>
      <c r="F12" s="40" t="s">
        <v>40</v>
      </c>
      <c r="G12" s="38"/>
      <c r="H12" s="39"/>
      <c r="I12" s="39"/>
      <c r="J12" s="39"/>
      <c r="K12" s="39"/>
      <c r="L12" s="39"/>
      <c r="M12" s="39"/>
      <c r="N12" s="39"/>
      <c r="O12" s="39"/>
      <c r="P12" s="38"/>
      <c r="Q12" s="38"/>
      <c r="R12" s="38"/>
      <c r="S12" s="38"/>
      <c r="T12" s="38"/>
      <c r="U12" s="38"/>
      <c r="V12" s="38"/>
      <c r="W12" s="38"/>
      <c r="X12" s="38"/>
    </row>
    <row r="13" spans="1:24" ht="71.25" x14ac:dyDescent="0.2">
      <c r="A13" s="50" t="s">
        <v>141</v>
      </c>
      <c r="B13" s="50" t="s">
        <v>142</v>
      </c>
      <c r="C13" s="50" t="s">
        <v>43</v>
      </c>
      <c r="D13" s="50" t="s">
        <v>44</v>
      </c>
      <c r="E13" s="50" t="s">
        <v>45</v>
      </c>
      <c r="F13" s="50" t="s">
        <v>143</v>
      </c>
      <c r="G13" s="50" t="s">
        <v>139</v>
      </c>
      <c r="H13" s="50" t="s">
        <v>144</v>
      </c>
      <c r="I13" s="50" t="s">
        <v>49</v>
      </c>
      <c r="J13" s="50" t="s">
        <v>50</v>
      </c>
      <c r="K13" s="99" t="str">
        <f>IFERROR(VLOOKUP(I13,[4]DATOS!$L$2:$Q$6,MATCH(J13,[4]DATOS!$M$7:$Q$7,0)+1,0),"")</f>
        <v>Alta</v>
      </c>
      <c r="L13" s="50" t="s">
        <v>49</v>
      </c>
      <c r="M13" s="50" t="s">
        <v>51</v>
      </c>
      <c r="N13" s="100" t="str">
        <f>IFERROR(VLOOKUP(L13,[4]DATOS!$L$2:$Q$6,MATCH(M13,[4]DATOS!$M$7:$Q$7,0)+1,0),"")</f>
        <v>Moderada</v>
      </c>
      <c r="O13" s="50" t="s">
        <v>145</v>
      </c>
      <c r="P13" s="50" t="s">
        <v>53</v>
      </c>
      <c r="Q13" s="50" t="s">
        <v>146</v>
      </c>
      <c r="R13" s="50" t="s">
        <v>60</v>
      </c>
      <c r="S13" s="101" t="s">
        <v>55</v>
      </c>
      <c r="T13" s="50" t="s">
        <v>147</v>
      </c>
      <c r="U13" s="50" t="s">
        <v>146</v>
      </c>
      <c r="V13" s="50" t="s">
        <v>148</v>
      </c>
      <c r="W13" s="50" t="s">
        <v>149</v>
      </c>
      <c r="X13" s="50" t="s">
        <v>99</v>
      </c>
    </row>
    <row r="14" spans="1:24" ht="51" customHeight="1" x14ac:dyDescent="0.2">
      <c r="A14" s="49" t="s">
        <v>150</v>
      </c>
      <c r="B14" s="49" t="s">
        <v>151</v>
      </c>
      <c r="C14" s="50" t="s">
        <v>43</v>
      </c>
      <c r="D14" s="50" t="s">
        <v>44</v>
      </c>
      <c r="E14" s="50" t="s">
        <v>45</v>
      </c>
      <c r="F14" s="50" t="s">
        <v>152</v>
      </c>
      <c r="G14" s="50" t="s">
        <v>139</v>
      </c>
      <c r="H14" s="50" t="s">
        <v>153</v>
      </c>
      <c r="I14" s="50" t="s">
        <v>49</v>
      </c>
      <c r="J14" s="50" t="s">
        <v>50</v>
      </c>
      <c r="K14" s="99" t="str">
        <f>IFERROR(VLOOKUP(I14,[4]DATOS!$L$2:$Q$6,MATCH(J14,[4]DATOS!$M$7:$Q$7,0)+1,0),"")</f>
        <v>Alta</v>
      </c>
      <c r="L14" s="50" t="s">
        <v>49</v>
      </c>
      <c r="M14" s="50" t="s">
        <v>51</v>
      </c>
      <c r="N14" s="100" t="str">
        <f>IFERROR(VLOOKUP(L14,[4]DATOS!$L$2:$Q$6,MATCH(M14,[4]DATOS!$M$7:$Q$7,0)+1,0),"")</f>
        <v>Moderada</v>
      </c>
      <c r="O14" s="102" t="s">
        <v>154</v>
      </c>
      <c r="P14" s="50" t="s">
        <v>53</v>
      </c>
      <c r="Q14" s="50" t="s">
        <v>146</v>
      </c>
      <c r="R14" s="50" t="s">
        <v>60</v>
      </c>
      <c r="S14" s="101" t="s">
        <v>55</v>
      </c>
      <c r="T14" s="50" t="s">
        <v>155</v>
      </c>
      <c r="U14" s="50" t="s">
        <v>146</v>
      </c>
      <c r="V14" s="50" t="s">
        <v>148</v>
      </c>
      <c r="W14" s="50" t="s">
        <v>149</v>
      </c>
      <c r="X14" s="50" t="s">
        <v>99</v>
      </c>
    </row>
    <row r="15" spans="1:24" ht="40.5" customHeight="1" x14ac:dyDescent="0.2">
      <c r="A15" s="49"/>
      <c r="B15" s="49"/>
      <c r="C15" s="50" t="s">
        <v>43</v>
      </c>
      <c r="D15" s="50" t="s">
        <v>44</v>
      </c>
      <c r="E15" s="50" t="s">
        <v>45</v>
      </c>
      <c r="F15" s="50" t="s">
        <v>156</v>
      </c>
      <c r="G15" s="50" t="s">
        <v>139</v>
      </c>
      <c r="H15" s="50" t="s">
        <v>153</v>
      </c>
      <c r="I15" s="50" t="s">
        <v>49</v>
      </c>
      <c r="J15" s="50" t="s">
        <v>50</v>
      </c>
      <c r="K15" s="99" t="str">
        <f>IFERROR(VLOOKUP(I15,[4]DATOS!$L$2:$Q$6,MATCH(J15,[4]DATOS!$M$7:$Q$7,0)+1,0),"")</f>
        <v>Alta</v>
      </c>
      <c r="L15" s="50" t="s">
        <v>49</v>
      </c>
      <c r="M15" s="50" t="s">
        <v>51</v>
      </c>
      <c r="N15" s="100" t="str">
        <f>IFERROR(VLOOKUP(L15,[4]DATOS!$L$2:$Q$6,MATCH(M15,[4]DATOS!$M$7:$Q$7,0)+1,0),"")</f>
        <v>Moderada</v>
      </c>
      <c r="O15" s="102" t="s">
        <v>157</v>
      </c>
      <c r="P15" s="50" t="s">
        <v>158</v>
      </c>
      <c r="Q15" s="50" t="s">
        <v>146</v>
      </c>
      <c r="R15" s="50" t="s">
        <v>60</v>
      </c>
      <c r="S15" s="101" t="s">
        <v>66</v>
      </c>
      <c r="T15" s="50" t="s">
        <v>157</v>
      </c>
      <c r="U15" s="50" t="s">
        <v>146</v>
      </c>
      <c r="V15" s="50" t="s">
        <v>148</v>
      </c>
      <c r="W15" s="50" t="s">
        <v>159</v>
      </c>
      <c r="X15" s="50" t="s">
        <v>160</v>
      </c>
    </row>
    <row r="16" spans="1:24" ht="18" x14ac:dyDescent="0.2">
      <c r="A16" s="60"/>
      <c r="B16" s="60"/>
      <c r="C16" s="60"/>
      <c r="D16" s="60"/>
      <c r="E16" s="60"/>
      <c r="F16" s="60"/>
      <c r="G16" s="60"/>
      <c r="H16" s="60"/>
      <c r="I16" s="60"/>
      <c r="J16" s="60"/>
      <c r="K16" s="60" t="str">
        <f>IFERROR(VLOOKUP(I16,[4]DATOS!$L$2:$Q$6,MATCH(J16,[4]DATOS!$M$7:$Q$7,0)+1,0),"")</f>
        <v/>
      </c>
      <c r="L16" s="60"/>
      <c r="M16" s="60"/>
      <c r="N16" s="60" t="str">
        <f>IFERROR(VLOOKUP(L16,[4]DATOS!$L$2:$Q$6,MATCH(M16,[4]DATOS!$M$7:$Q$7,0)+1,0),"")</f>
        <v/>
      </c>
      <c r="O16" s="60"/>
      <c r="P16" s="60"/>
      <c r="Q16" s="60"/>
      <c r="R16" s="60" t="str">
        <f>IFERROR(INDEX([4]DATOS!$T$3:$T$6,MATCH(GA!N16,[4]DATOS!$S$3:$S$6,0)),"")</f>
        <v/>
      </c>
      <c r="S16" s="61" t="str">
        <f>IFERROR(INDEX('[4]Evaluación de riesgos'!$P$9:$P$28,MATCH(GA!O16,'[4]Evaluación de riesgos'!$B$9:$B$28,0)),"")</f>
        <v/>
      </c>
      <c r="T16" s="62"/>
      <c r="U16" s="62"/>
      <c r="V16" s="79"/>
      <c r="W16" s="79"/>
      <c r="X16" s="79"/>
    </row>
    <row r="17" spans="1:24" ht="18" x14ac:dyDescent="0.2">
      <c r="A17" s="50"/>
      <c r="B17" s="50"/>
      <c r="C17" s="50"/>
      <c r="D17" s="50"/>
      <c r="E17" s="50"/>
      <c r="F17" s="50"/>
      <c r="G17" s="50"/>
      <c r="H17" s="50"/>
      <c r="I17" s="50"/>
      <c r="J17" s="50"/>
      <c r="K17" s="50" t="str">
        <f>IFERROR(VLOOKUP(I17,[4]DATOS!$L$2:$Q$6,MATCH(J17,[4]DATOS!$M$7:$Q$7,0)+1,0),"")</f>
        <v/>
      </c>
      <c r="L17" s="50"/>
      <c r="M17" s="50"/>
      <c r="N17" s="50" t="str">
        <f>IFERROR(VLOOKUP(L17,[4]DATOS!$L$2:$Q$6,MATCH(M17,[4]DATOS!$M$7:$Q$7,0)+1,0),"")</f>
        <v/>
      </c>
      <c r="O17" s="50"/>
      <c r="P17" s="50"/>
      <c r="Q17" s="50"/>
      <c r="R17" s="50" t="str">
        <f>IFERROR(INDEX([4]DATOS!$T$3:$T$6,MATCH(GA!N17,[4]DATOS!$S$3:$S$6,0)),"")</f>
        <v/>
      </c>
      <c r="S17" s="51" t="str">
        <f>IFERROR(INDEX('[4]Evaluación de riesgos'!$P$9:$P$28,MATCH(GA!O17,'[4]Evaluación de riesgos'!$B$9:$B$28,0)),"")</f>
        <v/>
      </c>
      <c r="T17" s="52"/>
      <c r="U17" s="52"/>
      <c r="V17" s="80"/>
      <c r="W17" s="80"/>
      <c r="X17" s="80"/>
    </row>
    <row r="18" spans="1:24" ht="18" x14ac:dyDescent="0.2">
      <c r="A18" s="50"/>
      <c r="B18" s="50"/>
      <c r="C18" s="50"/>
      <c r="D18" s="50"/>
      <c r="E18" s="50"/>
      <c r="F18" s="50"/>
      <c r="G18" s="50"/>
      <c r="H18" s="50"/>
      <c r="I18" s="50"/>
      <c r="J18" s="50"/>
      <c r="K18" s="50" t="str">
        <f>IFERROR(VLOOKUP(I18,[4]DATOS!$L$2:$Q$6,MATCH(J18,[4]DATOS!$M$7:$Q$7,0)+1,0),"")</f>
        <v/>
      </c>
      <c r="L18" s="50"/>
      <c r="M18" s="50"/>
      <c r="N18" s="50" t="str">
        <f>IFERROR(VLOOKUP(L18,[4]DATOS!$L$2:$Q$6,MATCH(M18,[4]DATOS!$M$7:$Q$7,0)+1,0),"")</f>
        <v/>
      </c>
      <c r="O18" s="50"/>
      <c r="P18" s="50"/>
      <c r="Q18" s="50"/>
      <c r="R18" s="50" t="str">
        <f>IFERROR(INDEX([4]DATOS!$T$3:$T$6,MATCH(GA!N18,[4]DATOS!$S$3:$S$6,0)),"")</f>
        <v/>
      </c>
      <c r="S18" s="51" t="str">
        <f>IFERROR(INDEX('[4]Evaluación de riesgos'!$P$9:$P$28,MATCH(GA!O18,'[4]Evaluación de riesgos'!$B$9:$B$28,0)),"")</f>
        <v/>
      </c>
      <c r="T18" s="52"/>
      <c r="U18" s="52"/>
      <c r="V18" s="80"/>
      <c r="W18" s="80"/>
      <c r="X18" s="80"/>
    </row>
    <row r="19" spans="1:24" ht="18" x14ac:dyDescent="0.2">
      <c r="A19" s="50"/>
      <c r="B19" s="50"/>
      <c r="C19" s="50"/>
      <c r="D19" s="50"/>
      <c r="E19" s="50"/>
      <c r="F19" s="50"/>
      <c r="G19" s="50"/>
      <c r="H19" s="50"/>
      <c r="I19" s="50"/>
      <c r="J19" s="50"/>
      <c r="K19" s="50" t="str">
        <f>IFERROR(VLOOKUP(I19,[4]DATOS!$L$2:$Q$6,MATCH(J19,[4]DATOS!$M$7:$Q$7,0)+1,0),"")</f>
        <v/>
      </c>
      <c r="L19" s="50"/>
      <c r="M19" s="50"/>
      <c r="N19" s="50" t="str">
        <f>IFERROR(VLOOKUP(L19,[4]DATOS!$L$2:$Q$6,MATCH(M19,[4]DATOS!$M$7:$Q$7,0)+1,0),"")</f>
        <v/>
      </c>
      <c r="O19" s="50"/>
      <c r="P19" s="50"/>
      <c r="Q19" s="50"/>
      <c r="R19" s="50" t="str">
        <f>IFERROR(INDEX([4]DATOS!$T$3:$T$6,MATCH(GA!N19,[4]DATOS!$S$3:$S$6,0)),"")</f>
        <v/>
      </c>
      <c r="S19" s="51" t="str">
        <f>IFERROR(INDEX('[4]Evaluación de riesgos'!$P$9:$P$28,MATCH(GA!O19,'[4]Evaluación de riesgos'!$B$9:$B$28,0)),"")</f>
        <v/>
      </c>
      <c r="T19" s="52"/>
      <c r="U19" s="52"/>
      <c r="V19" s="80"/>
      <c r="W19" s="80"/>
      <c r="X19" s="80"/>
    </row>
    <row r="20" spans="1:24" ht="18" x14ac:dyDescent="0.2">
      <c r="A20" s="50"/>
      <c r="B20" s="50"/>
      <c r="C20" s="50"/>
      <c r="D20" s="50"/>
      <c r="E20" s="50"/>
      <c r="F20" s="50"/>
      <c r="G20" s="50"/>
      <c r="H20" s="50"/>
      <c r="I20" s="50"/>
      <c r="J20" s="50"/>
      <c r="K20" s="50" t="str">
        <f>IFERROR(VLOOKUP(I20,[4]DATOS!$L$2:$Q$6,MATCH(J20,[4]DATOS!$M$7:$Q$7,0)+1,0),"")</f>
        <v/>
      </c>
      <c r="L20" s="50"/>
      <c r="M20" s="50"/>
      <c r="N20" s="50" t="str">
        <f>IFERROR(VLOOKUP(L20,[4]DATOS!$L$2:$Q$6,MATCH(M20,[4]DATOS!$M$7:$Q$7,0)+1,0),"")</f>
        <v/>
      </c>
      <c r="O20" s="50"/>
      <c r="P20" s="50"/>
      <c r="Q20" s="50"/>
      <c r="R20" s="50" t="str">
        <f>IFERROR(INDEX([4]DATOS!$T$3:$T$6,MATCH(GA!N20,[4]DATOS!$S$3:$S$6,0)),"")</f>
        <v/>
      </c>
      <c r="S20" s="51" t="str">
        <f>IFERROR(INDEX('[4]Evaluación de riesgos'!$P$9:$P$28,MATCH(GA!O20,'[4]Evaluación de riesgos'!$B$9:$B$28,0)),"")</f>
        <v/>
      </c>
      <c r="T20" s="52"/>
      <c r="U20" s="52"/>
      <c r="V20" s="80"/>
      <c r="W20" s="80"/>
      <c r="X20" s="80"/>
    </row>
    <row r="21" spans="1:24" ht="18" x14ac:dyDescent="0.2">
      <c r="A21" s="50"/>
      <c r="B21" s="50"/>
      <c r="C21" s="50"/>
      <c r="D21" s="50"/>
      <c r="E21" s="50"/>
      <c r="F21" s="50"/>
      <c r="G21" s="50"/>
      <c r="H21" s="50"/>
      <c r="I21" s="50"/>
      <c r="J21" s="50"/>
      <c r="K21" s="50" t="str">
        <f>IFERROR(VLOOKUP(I21,[4]DATOS!$L$2:$Q$6,MATCH(J21,[4]DATOS!$M$7:$Q$7,0)+1,0),"")</f>
        <v/>
      </c>
      <c r="L21" s="50"/>
      <c r="M21" s="50"/>
      <c r="N21" s="50" t="str">
        <f>IFERROR(VLOOKUP(L21,[4]DATOS!$L$2:$Q$6,MATCH(M21,[4]DATOS!$M$7:$Q$7,0)+1,0),"")</f>
        <v/>
      </c>
      <c r="O21" s="50"/>
      <c r="P21" s="50"/>
      <c r="Q21" s="50"/>
      <c r="R21" s="50" t="str">
        <f>IFERROR(INDEX([4]DATOS!$T$3:$T$6,MATCH(GA!N21,[4]DATOS!$S$3:$S$6,0)),"")</f>
        <v/>
      </c>
      <c r="S21" s="51" t="str">
        <f>IFERROR(INDEX('[4]Evaluación de riesgos'!$P$9:$P$28,MATCH(GA!O21,'[4]Evaluación de riesgos'!$B$9:$B$28,0)),"")</f>
        <v/>
      </c>
      <c r="T21" s="52"/>
      <c r="U21" s="52"/>
      <c r="V21" s="80"/>
      <c r="W21" s="80"/>
      <c r="X21" s="80"/>
    </row>
    <row r="22" spans="1:24" ht="18" x14ac:dyDescent="0.2">
      <c r="A22" s="50"/>
      <c r="B22" s="50"/>
      <c r="C22" s="50"/>
      <c r="D22" s="50"/>
      <c r="E22" s="50"/>
      <c r="F22" s="50"/>
      <c r="G22" s="50"/>
      <c r="H22" s="50"/>
      <c r="I22" s="50"/>
      <c r="J22" s="50"/>
      <c r="K22" s="50" t="str">
        <f>IFERROR(VLOOKUP(I22,[4]DATOS!$L$2:$Q$6,MATCH(J22,[4]DATOS!$M$7:$Q$7,0)+1,0),"")</f>
        <v/>
      </c>
      <c r="L22" s="50"/>
      <c r="M22" s="50"/>
      <c r="N22" s="50" t="str">
        <f>IFERROR(VLOOKUP(L22,[4]DATOS!$L$2:$Q$6,MATCH(M22,[4]DATOS!$M$7:$Q$7,0)+1,0),"")</f>
        <v/>
      </c>
      <c r="O22" s="50"/>
      <c r="P22" s="50"/>
      <c r="Q22" s="50"/>
      <c r="R22" s="50" t="str">
        <f>IFERROR(INDEX([4]DATOS!$T$3:$T$6,MATCH(GA!N22,[4]DATOS!$S$3:$S$6,0)),"")</f>
        <v/>
      </c>
      <c r="S22" s="51" t="str">
        <f>IFERROR(INDEX('[4]Evaluación de riesgos'!$P$9:$P$28,MATCH(GA!O22,'[4]Evaluación de riesgos'!$B$9:$B$28,0)),"")</f>
        <v/>
      </c>
      <c r="T22" s="52"/>
      <c r="U22" s="52"/>
      <c r="V22" s="80"/>
      <c r="W22" s="80"/>
      <c r="X22" s="80"/>
    </row>
    <row r="23" spans="1:24" ht="18" x14ac:dyDescent="0.2">
      <c r="A23" s="50"/>
      <c r="B23" s="50"/>
      <c r="C23" s="50"/>
      <c r="D23" s="50"/>
      <c r="E23" s="50"/>
      <c r="F23" s="50"/>
      <c r="G23" s="50"/>
      <c r="H23" s="50"/>
      <c r="I23" s="50"/>
      <c r="J23" s="50"/>
      <c r="K23" s="50" t="str">
        <f>IFERROR(VLOOKUP(I23,[4]DATOS!$L$2:$Q$6,MATCH(J23,[4]DATOS!$M$7:$Q$7,0)+1,0),"")</f>
        <v/>
      </c>
      <c r="L23" s="50"/>
      <c r="M23" s="50"/>
      <c r="N23" s="50" t="str">
        <f>IFERROR(VLOOKUP(L23,[4]DATOS!$L$2:$Q$6,MATCH(M23,[4]DATOS!$M$7:$Q$7,0)+1,0),"")</f>
        <v/>
      </c>
      <c r="O23" s="50"/>
      <c r="P23" s="50"/>
      <c r="Q23" s="50"/>
      <c r="R23" s="50" t="str">
        <f>IFERROR(INDEX([4]DATOS!$T$3:$T$6,MATCH(GA!N23,[4]DATOS!$S$3:$S$6,0)),"")</f>
        <v/>
      </c>
      <c r="S23" s="51" t="str">
        <f>IFERROR(INDEX('[4]Evaluación de riesgos'!$P$9:$P$28,MATCH(GA!O23,'[4]Evaluación de riesgos'!$B$9:$B$28,0)),"")</f>
        <v/>
      </c>
      <c r="T23" s="52"/>
      <c r="U23" s="52"/>
      <c r="V23" s="80"/>
      <c r="W23" s="80"/>
      <c r="X23" s="80"/>
    </row>
    <row r="24" spans="1:24" ht="18" x14ac:dyDescent="0.2">
      <c r="A24" s="50"/>
      <c r="B24" s="50"/>
      <c r="C24" s="50"/>
      <c r="D24" s="50"/>
      <c r="E24" s="50"/>
      <c r="F24" s="50"/>
      <c r="G24" s="50"/>
      <c r="H24" s="50"/>
      <c r="I24" s="50"/>
      <c r="J24" s="50"/>
      <c r="K24" s="50" t="str">
        <f>IFERROR(VLOOKUP(I24,[4]DATOS!$L$2:$Q$6,MATCH(J24,[4]DATOS!$M$7:$Q$7,0)+1,0),"")</f>
        <v/>
      </c>
      <c r="L24" s="50"/>
      <c r="M24" s="50"/>
      <c r="N24" s="50" t="str">
        <f>IFERROR(VLOOKUP(L24,[4]DATOS!$L$2:$Q$6,MATCH(M24,[4]DATOS!$M$7:$Q$7,0)+1,0),"")</f>
        <v/>
      </c>
      <c r="O24" s="50"/>
      <c r="P24" s="50"/>
      <c r="Q24" s="50"/>
      <c r="R24" s="50" t="str">
        <f>IFERROR(INDEX([4]DATOS!$T$3:$T$6,MATCH(GA!N24,[4]DATOS!$S$3:$S$6,0)),"")</f>
        <v/>
      </c>
      <c r="S24" s="51" t="str">
        <f>IFERROR(INDEX('[4]Evaluación de riesgos'!$P$9:$P$28,MATCH(GA!O24,'[4]Evaluación de riesgos'!$B$9:$B$28,0)),"")</f>
        <v/>
      </c>
      <c r="T24" s="52"/>
      <c r="U24" s="52"/>
      <c r="V24" s="80"/>
      <c r="W24" s="80"/>
      <c r="X24" s="80"/>
    </row>
    <row r="25" spans="1:24" ht="18" x14ac:dyDescent="0.2">
      <c r="A25" s="50"/>
      <c r="B25" s="50"/>
      <c r="C25" s="50"/>
      <c r="D25" s="50"/>
      <c r="E25" s="50"/>
      <c r="F25" s="50"/>
      <c r="G25" s="50"/>
      <c r="H25" s="50"/>
      <c r="I25" s="50"/>
      <c r="J25" s="50"/>
      <c r="K25" s="50" t="str">
        <f>IFERROR(VLOOKUP(I25,[4]DATOS!$L$2:$Q$6,MATCH(J25,[4]DATOS!$M$7:$Q$7,0)+1,0),"")</f>
        <v/>
      </c>
      <c r="L25" s="50"/>
      <c r="M25" s="50"/>
      <c r="N25" s="50" t="str">
        <f>IFERROR(VLOOKUP(L25,[4]DATOS!$L$2:$Q$6,MATCH(M25,[4]DATOS!$M$7:$Q$7,0)+1,0),"")</f>
        <v/>
      </c>
      <c r="O25" s="50"/>
      <c r="P25" s="50"/>
      <c r="Q25" s="50"/>
      <c r="R25" s="50" t="str">
        <f>IFERROR(INDEX([4]DATOS!$T$3:$T$6,MATCH(GA!N25,[4]DATOS!$S$3:$S$6,0)),"")</f>
        <v/>
      </c>
      <c r="S25" s="51" t="str">
        <f>IFERROR(INDEX('[4]Evaluación de riesgos'!$P$9:$P$28,MATCH(GA!O25,'[4]Evaluación de riesgos'!$B$9:$B$28,0)),"")</f>
        <v/>
      </c>
      <c r="T25" s="52"/>
      <c r="U25" s="52"/>
      <c r="V25" s="80"/>
      <c r="W25" s="80"/>
      <c r="X25" s="80"/>
    </row>
    <row r="26" spans="1:24" ht="18" x14ac:dyDescent="0.2">
      <c r="A26" s="50"/>
      <c r="B26" s="50"/>
      <c r="C26" s="50"/>
      <c r="D26" s="50"/>
      <c r="E26" s="50"/>
      <c r="F26" s="50"/>
      <c r="G26" s="50"/>
      <c r="H26" s="50"/>
      <c r="I26" s="50"/>
      <c r="J26" s="50"/>
      <c r="K26" s="50" t="str">
        <f>IFERROR(VLOOKUP(I26,[4]DATOS!$L$2:$Q$6,MATCH(J26,[4]DATOS!$M$7:$Q$7,0)+1,0),"")</f>
        <v/>
      </c>
      <c r="L26" s="50"/>
      <c r="M26" s="50"/>
      <c r="N26" s="50" t="str">
        <f>IFERROR(VLOOKUP(L26,[4]DATOS!$L$2:$Q$6,MATCH(M26,[4]DATOS!$M$7:$Q$7,0)+1,0),"")</f>
        <v/>
      </c>
      <c r="O26" s="50"/>
      <c r="P26" s="50"/>
      <c r="Q26" s="50"/>
      <c r="R26" s="50" t="str">
        <f>IFERROR(INDEX([4]DATOS!$T$3:$T$6,MATCH(GA!N26,[4]DATOS!$S$3:$S$6,0)),"")</f>
        <v/>
      </c>
      <c r="S26" s="51" t="str">
        <f>IFERROR(INDEX('[4]Evaluación de riesgos'!$P$9:$P$28,MATCH(GA!O26,'[4]Evaluación de riesgos'!$B$9:$B$28,0)),"")</f>
        <v/>
      </c>
      <c r="T26" s="52"/>
      <c r="U26" s="52"/>
      <c r="V26" s="80"/>
      <c r="W26" s="80"/>
      <c r="X26" s="80"/>
    </row>
    <row r="27" spans="1:24" ht="18" x14ac:dyDescent="0.2">
      <c r="A27" s="50"/>
      <c r="B27" s="50"/>
      <c r="C27" s="50"/>
      <c r="D27" s="50"/>
      <c r="E27" s="50"/>
      <c r="F27" s="50"/>
      <c r="G27" s="50"/>
      <c r="H27" s="50"/>
      <c r="I27" s="50"/>
      <c r="J27" s="50"/>
      <c r="K27" s="50" t="str">
        <f>IFERROR(VLOOKUP(I27,[4]DATOS!$L$2:$Q$6,MATCH(J27,[4]DATOS!$M$7:$Q$7,0)+1,0),"")</f>
        <v/>
      </c>
      <c r="L27" s="50"/>
      <c r="M27" s="50"/>
      <c r="N27" s="50" t="str">
        <f>IFERROR(VLOOKUP(L27,[4]DATOS!$L$2:$Q$6,MATCH(M27,[4]DATOS!$M$7:$Q$7,0)+1,0),"")</f>
        <v/>
      </c>
      <c r="O27" s="50"/>
      <c r="P27" s="50"/>
      <c r="Q27" s="50"/>
      <c r="R27" s="50" t="str">
        <f>IFERROR(INDEX([4]DATOS!$T$3:$T$6,MATCH(GA!N27,[4]DATOS!$S$3:$S$6,0)),"")</f>
        <v/>
      </c>
      <c r="S27" s="51" t="str">
        <f>IFERROR(INDEX('[4]Evaluación de riesgos'!$P$9:$P$28,MATCH(GA!O27,'[4]Evaluación de riesgos'!$B$9:$B$28,0)),"")</f>
        <v/>
      </c>
      <c r="T27" s="52"/>
      <c r="U27" s="52"/>
      <c r="V27" s="80"/>
      <c r="W27" s="80"/>
      <c r="X27" s="80"/>
    </row>
    <row r="28" spans="1:24" ht="18" x14ac:dyDescent="0.2">
      <c r="A28" s="50"/>
      <c r="B28" s="50"/>
      <c r="C28" s="50"/>
      <c r="D28" s="50"/>
      <c r="E28" s="50"/>
      <c r="F28" s="50"/>
      <c r="G28" s="50"/>
      <c r="H28" s="50"/>
      <c r="I28" s="50"/>
      <c r="J28" s="50"/>
      <c r="K28" s="50" t="str">
        <f>IFERROR(VLOOKUP(I28,[4]DATOS!$L$2:$Q$6,MATCH(J28,[4]DATOS!$M$7:$Q$7,0)+1,0),"")</f>
        <v/>
      </c>
      <c r="L28" s="50"/>
      <c r="M28" s="50"/>
      <c r="N28" s="50" t="str">
        <f>IFERROR(VLOOKUP(L28,[4]DATOS!$L$2:$Q$6,MATCH(M28,[4]DATOS!$M$7:$Q$7,0)+1,0),"")</f>
        <v/>
      </c>
      <c r="O28" s="50"/>
      <c r="P28" s="50"/>
      <c r="Q28" s="50"/>
      <c r="R28" s="50" t="str">
        <f>IFERROR(INDEX([4]DATOS!$T$3:$T$6,MATCH(GA!N28,[4]DATOS!$S$3:$S$6,0)),"")</f>
        <v/>
      </c>
      <c r="S28" s="51" t="str">
        <f>IFERROR(INDEX('[4]Evaluación de riesgos'!$P$9:$P$28,MATCH(GA!O28,'[4]Evaluación de riesgos'!$B$9:$B$28,0)),"")</f>
        <v/>
      </c>
      <c r="T28" s="52"/>
      <c r="U28" s="52"/>
      <c r="V28" s="80"/>
      <c r="W28" s="80"/>
      <c r="X28" s="80"/>
    </row>
    <row r="29" spans="1:24" ht="18" x14ac:dyDescent="0.2">
      <c r="A29" s="50"/>
      <c r="B29" s="50"/>
      <c r="C29" s="50"/>
      <c r="D29" s="50"/>
      <c r="E29" s="50"/>
      <c r="F29" s="50"/>
      <c r="G29" s="50"/>
      <c r="H29" s="50"/>
      <c r="I29" s="50"/>
      <c r="J29" s="50"/>
      <c r="K29" s="50" t="str">
        <f>IFERROR(VLOOKUP(I29,[4]DATOS!$L$2:$Q$6,MATCH(J29,[4]DATOS!$M$7:$Q$7,0)+1,0),"")</f>
        <v/>
      </c>
      <c r="L29" s="50"/>
      <c r="M29" s="50"/>
      <c r="N29" s="50" t="str">
        <f>IFERROR(VLOOKUP(L29,[4]DATOS!$L$2:$Q$6,MATCH(M29,[4]DATOS!$M$7:$Q$7,0)+1,0),"")</f>
        <v/>
      </c>
      <c r="O29" s="50"/>
      <c r="P29" s="50"/>
      <c r="Q29" s="50"/>
      <c r="R29" s="50" t="str">
        <f>IFERROR(INDEX([4]DATOS!$T$3:$T$6,MATCH(GA!N29,[4]DATOS!$S$3:$S$6,0)),"")</f>
        <v/>
      </c>
      <c r="S29" s="51" t="str">
        <f>IFERROR(INDEX('[4]Evaluación de riesgos'!$P$9:$P$28,MATCH(GA!O29,'[4]Evaluación de riesgos'!$B$9:$B$28,0)),"")</f>
        <v/>
      </c>
      <c r="T29" s="52"/>
      <c r="U29" s="52"/>
      <c r="V29" s="80"/>
      <c r="W29" s="80"/>
      <c r="X29" s="80"/>
    </row>
    <row r="30" spans="1:24" ht="18" x14ac:dyDescent="0.2">
      <c r="A30" s="50"/>
      <c r="B30" s="50"/>
      <c r="C30" s="50"/>
      <c r="D30" s="50"/>
      <c r="E30" s="50"/>
      <c r="F30" s="50"/>
      <c r="G30" s="50"/>
      <c r="H30" s="50"/>
      <c r="I30" s="50"/>
      <c r="J30" s="50"/>
      <c r="K30" s="50" t="str">
        <f>IFERROR(VLOOKUP(I30,[4]DATOS!$L$2:$Q$6,MATCH(J30,[4]DATOS!$M$7:$Q$7,0)+1,0),"")</f>
        <v/>
      </c>
      <c r="L30" s="50"/>
      <c r="M30" s="50"/>
      <c r="N30" s="50" t="str">
        <f>IFERROR(VLOOKUP(L30,[4]DATOS!$L$2:$Q$6,MATCH(M30,[4]DATOS!$M$7:$Q$7,0)+1,0),"")</f>
        <v/>
      </c>
      <c r="O30" s="50"/>
      <c r="P30" s="50"/>
      <c r="Q30" s="50"/>
      <c r="R30" s="50" t="str">
        <f>IFERROR(INDEX([4]DATOS!$T$3:$T$6,MATCH(GA!N30,[4]DATOS!$S$3:$S$6,0)),"")</f>
        <v/>
      </c>
      <c r="S30" s="51" t="str">
        <f>IFERROR(INDEX('[4]Evaluación de riesgos'!$P$9:$P$28,MATCH(GA!O30,'[4]Evaluación de riesgos'!$B$9:$B$28,0)),"")</f>
        <v/>
      </c>
      <c r="T30" s="52"/>
      <c r="U30" s="52"/>
      <c r="V30" s="80"/>
      <c r="W30" s="80"/>
      <c r="X30" s="80"/>
    </row>
    <row r="31" spans="1:24" ht="18" x14ac:dyDescent="0.2">
      <c r="A31" s="50"/>
      <c r="B31" s="50"/>
      <c r="C31" s="50"/>
      <c r="D31" s="50"/>
      <c r="E31" s="50"/>
      <c r="F31" s="50"/>
      <c r="G31" s="50"/>
      <c r="H31" s="50"/>
      <c r="I31" s="50"/>
      <c r="J31" s="50"/>
      <c r="K31" s="50" t="str">
        <f>IFERROR(VLOOKUP(I31,[4]DATOS!$L$2:$Q$6,MATCH(J31,[4]DATOS!$M$7:$Q$7,0)+1,0),"")</f>
        <v/>
      </c>
      <c r="L31" s="50"/>
      <c r="M31" s="50"/>
      <c r="N31" s="50" t="str">
        <f>IFERROR(VLOOKUP(L31,[4]DATOS!$L$2:$Q$6,MATCH(M31,[4]DATOS!$M$7:$Q$7,0)+1,0),"")</f>
        <v/>
      </c>
      <c r="O31" s="50"/>
      <c r="P31" s="50"/>
      <c r="Q31" s="50"/>
      <c r="R31" s="50" t="str">
        <f>IFERROR(INDEX([4]DATOS!$T$3:$T$6,MATCH(GA!N31,[4]DATOS!$S$3:$S$6,0)),"")</f>
        <v/>
      </c>
      <c r="S31" s="51" t="str">
        <f>IFERROR(INDEX('[4]Evaluación de riesgos'!$P$9:$P$28,MATCH(GA!O31,'[4]Evaluación de riesgos'!$B$9:$B$28,0)),"")</f>
        <v/>
      </c>
      <c r="T31" s="52"/>
      <c r="U31" s="52"/>
      <c r="V31" s="80"/>
      <c r="W31" s="80"/>
      <c r="X31" s="80"/>
    </row>
    <row r="32" spans="1:24" ht="18" x14ac:dyDescent="0.2">
      <c r="A32" s="50"/>
      <c r="B32" s="50"/>
      <c r="C32" s="50"/>
      <c r="D32" s="50"/>
      <c r="E32" s="50"/>
      <c r="F32" s="50"/>
      <c r="G32" s="50"/>
      <c r="H32" s="50"/>
      <c r="I32" s="50"/>
      <c r="J32" s="50"/>
      <c r="K32" s="50" t="str">
        <f>IFERROR(VLOOKUP(I32,[4]DATOS!$L$2:$Q$6,MATCH(J32,[4]DATOS!$M$7:$Q$7,0)+1,0),"")</f>
        <v/>
      </c>
      <c r="L32" s="50"/>
      <c r="M32" s="50"/>
      <c r="N32" s="50" t="str">
        <f>IFERROR(VLOOKUP(L32,[4]DATOS!$L$2:$Q$6,MATCH(M32,[4]DATOS!$M$7:$Q$7,0)+1,0),"")</f>
        <v/>
      </c>
      <c r="O32" s="50"/>
      <c r="P32" s="50"/>
      <c r="Q32" s="50"/>
      <c r="R32" s="50" t="str">
        <f>IFERROR(INDEX([4]DATOS!$T$3:$T$6,MATCH(GA!N32,[4]DATOS!$S$3:$S$6,0)),"")</f>
        <v/>
      </c>
      <c r="S32" s="51" t="str">
        <f>IFERROR(INDEX('[4]Evaluación de riesgos'!$P$9:$P$28,MATCH(GA!O32,'[4]Evaluación de riesgos'!$B$9:$B$28,0)),"")</f>
        <v/>
      </c>
      <c r="T32" s="52"/>
      <c r="U32" s="52"/>
      <c r="V32" s="80"/>
      <c r="W32" s="80"/>
      <c r="X32" s="80"/>
    </row>
    <row r="33" spans="1:24" ht="18" x14ac:dyDescent="0.2">
      <c r="A33" s="50"/>
      <c r="B33" s="50"/>
      <c r="C33" s="50"/>
      <c r="D33" s="50"/>
      <c r="E33" s="50"/>
      <c r="F33" s="50"/>
      <c r="G33" s="50"/>
      <c r="H33" s="50"/>
      <c r="I33" s="50"/>
      <c r="J33" s="50"/>
      <c r="K33" s="50" t="str">
        <f>IFERROR(VLOOKUP(I33,[4]DATOS!$L$2:$Q$6,MATCH(J33,[4]DATOS!$M$7:$Q$7,0)+1,0),"")</f>
        <v/>
      </c>
      <c r="L33" s="50"/>
      <c r="M33" s="50"/>
      <c r="N33" s="50" t="str">
        <f>IFERROR(VLOOKUP(L33,[4]DATOS!$L$2:$Q$6,MATCH(M33,[4]DATOS!$M$7:$Q$7,0)+1,0),"")</f>
        <v/>
      </c>
      <c r="O33" s="50"/>
      <c r="P33" s="50"/>
      <c r="Q33" s="50"/>
      <c r="R33" s="50" t="str">
        <f>IFERROR(INDEX([4]DATOS!$T$3:$T$6,MATCH(GA!N33,[4]DATOS!$S$3:$S$6,0)),"")</f>
        <v/>
      </c>
      <c r="S33" s="51" t="str">
        <f>IFERROR(INDEX('[4]Evaluación de riesgos'!$P$9:$P$28,MATCH(GA!O33,'[4]Evaluación de riesgos'!$B$9:$B$28,0)),"")</f>
        <v/>
      </c>
      <c r="T33" s="52"/>
      <c r="U33" s="52"/>
      <c r="V33" s="80"/>
      <c r="W33" s="80"/>
      <c r="X33" s="80"/>
    </row>
    <row r="34" spans="1:24" ht="18" x14ac:dyDescent="0.2">
      <c r="A34" s="50"/>
      <c r="B34" s="50"/>
      <c r="C34" s="50"/>
      <c r="D34" s="50"/>
      <c r="E34" s="50"/>
      <c r="F34" s="50"/>
      <c r="G34" s="50"/>
      <c r="H34" s="50"/>
      <c r="I34" s="50"/>
      <c r="J34" s="50"/>
      <c r="K34" s="50" t="str">
        <f>IFERROR(VLOOKUP(I34,[4]DATOS!$L$2:$Q$6,MATCH(J34,[4]DATOS!$M$7:$Q$7,0)+1,0),"")</f>
        <v/>
      </c>
      <c r="L34" s="50"/>
      <c r="M34" s="50"/>
      <c r="N34" s="50" t="str">
        <f>IFERROR(VLOOKUP(L34,[4]DATOS!$L$2:$Q$6,MATCH(M34,[4]DATOS!$M$7:$Q$7,0)+1,0),"")</f>
        <v/>
      </c>
      <c r="O34" s="50"/>
      <c r="P34" s="50"/>
      <c r="Q34" s="50"/>
      <c r="R34" s="50" t="str">
        <f>IFERROR(INDEX([4]DATOS!$T$3:$T$6,MATCH(GA!N34,[4]DATOS!$S$3:$S$6,0)),"")</f>
        <v/>
      </c>
      <c r="S34" s="51" t="str">
        <f>IFERROR(INDEX('[4]Evaluación de riesgos'!$P$9:$P$28,MATCH(GA!O34,'[4]Evaluación de riesgos'!$B$9:$B$28,0)),"")</f>
        <v/>
      </c>
      <c r="T34" s="52"/>
      <c r="U34" s="52"/>
      <c r="V34" s="80"/>
      <c r="W34" s="80"/>
      <c r="X34" s="80"/>
    </row>
    <row r="35" spans="1:24" ht="18" x14ac:dyDescent="0.2">
      <c r="A35" s="50"/>
      <c r="B35" s="50"/>
      <c r="C35" s="50"/>
      <c r="D35" s="50"/>
      <c r="E35" s="50"/>
      <c r="F35" s="50"/>
      <c r="G35" s="50"/>
      <c r="H35" s="50"/>
      <c r="I35" s="50"/>
      <c r="J35" s="50"/>
      <c r="K35" s="50" t="str">
        <f>IFERROR(VLOOKUP(I35,[4]DATOS!$L$2:$Q$6,MATCH(J35,[4]DATOS!$M$7:$Q$7,0)+1,0),"")</f>
        <v/>
      </c>
      <c r="L35" s="50"/>
      <c r="M35" s="50"/>
      <c r="N35" s="50" t="str">
        <f>IFERROR(VLOOKUP(L35,[4]DATOS!$L$2:$Q$6,MATCH(M35,[4]DATOS!$M$7:$Q$7,0)+1,0),"")</f>
        <v/>
      </c>
      <c r="O35" s="50"/>
      <c r="P35" s="50"/>
      <c r="Q35" s="50"/>
      <c r="R35" s="50" t="str">
        <f>IFERROR(INDEX([4]DATOS!$T$3:$T$6,MATCH(GA!N35,[4]DATOS!$S$3:$S$6,0)),"")</f>
        <v/>
      </c>
      <c r="S35" s="51" t="str">
        <f>IFERROR(INDEX('[4]Evaluación de riesgos'!$P$9:$P$28,MATCH(GA!O35,'[4]Evaluación de riesgos'!$B$9:$B$28,0)),"")</f>
        <v/>
      </c>
      <c r="T35" s="52"/>
      <c r="U35" s="52"/>
      <c r="V35" s="80"/>
      <c r="W35" s="80"/>
      <c r="X35" s="80"/>
    </row>
    <row r="36" spans="1:24" ht="18" x14ac:dyDescent="0.2">
      <c r="A36" s="50"/>
      <c r="B36" s="50"/>
      <c r="C36" s="50"/>
      <c r="D36" s="50"/>
      <c r="E36" s="50"/>
      <c r="F36" s="50"/>
      <c r="G36" s="50"/>
      <c r="H36" s="50"/>
      <c r="I36" s="50"/>
      <c r="J36" s="50"/>
      <c r="K36" s="50" t="str">
        <f>IFERROR(VLOOKUP(I36,[4]DATOS!$L$2:$Q$6,MATCH(J36,[4]DATOS!$M$7:$Q$7,0)+1,0),"")</f>
        <v/>
      </c>
      <c r="L36" s="50"/>
      <c r="M36" s="50"/>
      <c r="N36" s="50" t="str">
        <f>IFERROR(VLOOKUP(L36,[4]DATOS!$L$2:$Q$6,MATCH(M36,[4]DATOS!$M$7:$Q$7,0)+1,0),"")</f>
        <v/>
      </c>
      <c r="O36" s="50"/>
      <c r="P36" s="50"/>
      <c r="Q36" s="50"/>
      <c r="R36" s="50" t="str">
        <f>IFERROR(INDEX([4]DATOS!$T$3:$T$6,MATCH(GA!N36,[4]DATOS!$S$3:$S$6,0)),"")</f>
        <v/>
      </c>
      <c r="S36" s="51" t="str">
        <f>IFERROR(INDEX('[4]Evaluación de riesgos'!$P$9:$P$28,MATCH(GA!O36,'[4]Evaluación de riesgos'!$B$9:$B$28,0)),"")</f>
        <v/>
      </c>
      <c r="T36" s="52"/>
      <c r="U36" s="52"/>
      <c r="V36" s="80"/>
      <c r="W36" s="80"/>
      <c r="X36" s="80"/>
    </row>
    <row r="37" spans="1:24" ht="18" x14ac:dyDescent="0.2">
      <c r="A37" s="50"/>
      <c r="B37" s="50"/>
      <c r="C37" s="50"/>
      <c r="D37" s="50"/>
      <c r="E37" s="50"/>
      <c r="F37" s="50"/>
      <c r="G37" s="50"/>
      <c r="H37" s="50"/>
      <c r="I37" s="50"/>
      <c r="J37" s="50"/>
      <c r="K37" s="50" t="str">
        <f>IFERROR(VLOOKUP(I37,[4]DATOS!$L$2:$Q$6,MATCH(J37,[4]DATOS!$M$7:$Q$7,0)+1,0),"")</f>
        <v/>
      </c>
      <c r="L37" s="50"/>
      <c r="M37" s="50"/>
      <c r="N37" s="50" t="str">
        <f>IFERROR(VLOOKUP(L37,[4]DATOS!$L$2:$Q$6,MATCH(M37,[4]DATOS!$M$7:$Q$7,0)+1,0),"")</f>
        <v/>
      </c>
      <c r="O37" s="50"/>
      <c r="P37" s="50"/>
      <c r="Q37" s="50"/>
      <c r="R37" s="50" t="str">
        <f>IFERROR(INDEX([4]DATOS!$T$3:$T$6,MATCH(GA!N37,[4]DATOS!$S$3:$S$6,0)),"")</f>
        <v/>
      </c>
      <c r="S37" s="51" t="str">
        <f>IFERROR(INDEX('[4]Evaluación de riesgos'!$P$9:$P$28,MATCH(GA!O37,'[4]Evaluación de riesgos'!$B$9:$B$28,0)),"")</f>
        <v/>
      </c>
      <c r="T37" s="52"/>
      <c r="U37" s="52"/>
      <c r="V37" s="80"/>
      <c r="W37" s="80"/>
      <c r="X37" s="80"/>
    </row>
    <row r="38" spans="1:24" ht="18" x14ac:dyDescent="0.2">
      <c r="A38" s="50"/>
      <c r="B38" s="50"/>
      <c r="C38" s="50"/>
      <c r="D38" s="50"/>
      <c r="E38" s="50"/>
      <c r="F38" s="50"/>
      <c r="G38" s="50"/>
      <c r="H38" s="50"/>
      <c r="I38" s="50"/>
      <c r="J38" s="50"/>
      <c r="K38" s="50" t="str">
        <f>IFERROR(VLOOKUP(I38,[4]DATOS!$L$2:$Q$6,MATCH(J38,[4]DATOS!$M$7:$Q$7,0)+1,0),"")</f>
        <v/>
      </c>
      <c r="L38" s="50"/>
      <c r="M38" s="50"/>
      <c r="N38" s="50" t="str">
        <f>IFERROR(VLOOKUP(L38,[4]DATOS!$L$2:$Q$6,MATCH(M38,[4]DATOS!$M$7:$Q$7,0)+1,0),"")</f>
        <v/>
      </c>
      <c r="O38" s="50"/>
      <c r="P38" s="50"/>
      <c r="Q38" s="50"/>
      <c r="R38" s="50" t="str">
        <f>IFERROR(INDEX([4]DATOS!$T$3:$T$6,MATCH(GA!N38,[4]DATOS!$S$3:$S$6,0)),"")</f>
        <v/>
      </c>
      <c r="S38" s="51" t="str">
        <f>IFERROR(INDEX('[4]Evaluación de riesgos'!$P$9:$P$28,MATCH(GA!O38,'[4]Evaluación de riesgos'!$B$9:$B$28,0)),"")</f>
        <v/>
      </c>
      <c r="T38" s="52"/>
      <c r="U38" s="52"/>
      <c r="V38" s="80"/>
      <c r="W38" s="80"/>
      <c r="X38" s="80"/>
    </row>
    <row r="39" spans="1:24" ht="18" x14ac:dyDescent="0.2">
      <c r="A39" s="50"/>
      <c r="B39" s="50"/>
      <c r="C39" s="50"/>
      <c r="D39" s="50"/>
      <c r="E39" s="50"/>
      <c r="F39" s="50"/>
      <c r="G39" s="50"/>
      <c r="H39" s="50"/>
      <c r="I39" s="50"/>
      <c r="J39" s="50"/>
      <c r="K39" s="50" t="str">
        <f>IFERROR(VLOOKUP(I39,[4]DATOS!$L$2:$Q$6,MATCH(J39,[4]DATOS!$M$7:$Q$7,0)+1,0),"")</f>
        <v/>
      </c>
      <c r="L39" s="50"/>
      <c r="M39" s="50"/>
      <c r="N39" s="50" t="str">
        <f>IFERROR(VLOOKUP(L39,[4]DATOS!$L$2:$Q$6,MATCH(M39,[4]DATOS!$M$7:$Q$7,0)+1,0),"")</f>
        <v/>
      </c>
      <c r="O39" s="50"/>
      <c r="P39" s="50"/>
      <c r="Q39" s="50"/>
      <c r="R39" s="50" t="str">
        <f>IFERROR(INDEX([4]DATOS!$T$3:$T$6,MATCH(GA!N39,[4]DATOS!$S$3:$S$6,0)),"")</f>
        <v/>
      </c>
      <c r="S39" s="51" t="str">
        <f>IFERROR(INDEX('[4]Evaluación de riesgos'!$P$9:$P$28,MATCH(GA!O39,'[4]Evaluación de riesgos'!$B$9:$B$28,0)),"")</f>
        <v/>
      </c>
      <c r="T39" s="52"/>
      <c r="U39" s="52"/>
      <c r="V39" s="80"/>
      <c r="W39" s="80"/>
      <c r="X39" s="80"/>
    </row>
    <row r="40" spans="1:24" ht="18" x14ac:dyDescent="0.2">
      <c r="A40" s="50"/>
      <c r="B40" s="50"/>
      <c r="C40" s="50"/>
      <c r="D40" s="50"/>
      <c r="E40" s="50"/>
      <c r="F40" s="50"/>
      <c r="G40" s="50"/>
      <c r="H40" s="50"/>
      <c r="I40" s="50"/>
      <c r="J40" s="50"/>
      <c r="K40" s="50" t="str">
        <f>IFERROR(VLOOKUP(I40,[4]DATOS!$L$2:$Q$6,MATCH(J40,[4]DATOS!$M$7:$Q$7,0)+1,0),"")</f>
        <v/>
      </c>
      <c r="L40" s="50"/>
      <c r="M40" s="50"/>
      <c r="N40" s="50" t="str">
        <f>IFERROR(VLOOKUP(L40,[4]DATOS!$L$2:$Q$6,MATCH(M40,[4]DATOS!$M$7:$Q$7,0)+1,0),"")</f>
        <v/>
      </c>
      <c r="O40" s="50"/>
      <c r="P40" s="50"/>
      <c r="Q40" s="50"/>
      <c r="R40" s="50" t="str">
        <f>IFERROR(INDEX([4]DATOS!$T$3:$T$6,MATCH(GA!N40,[4]DATOS!$S$3:$S$6,0)),"")</f>
        <v/>
      </c>
      <c r="S40" s="51" t="str">
        <f>IFERROR(INDEX('[4]Evaluación de riesgos'!$P$9:$P$28,MATCH(GA!O40,'[4]Evaluación de riesgos'!$B$9:$B$28,0)),"")</f>
        <v/>
      </c>
      <c r="T40" s="52"/>
      <c r="U40" s="52"/>
      <c r="V40" s="80"/>
      <c r="W40" s="80"/>
      <c r="X40" s="80"/>
    </row>
    <row r="41" spans="1:24" ht="18" x14ac:dyDescent="0.2">
      <c r="A41" s="50"/>
      <c r="B41" s="50"/>
      <c r="C41" s="50"/>
      <c r="D41" s="50"/>
      <c r="E41" s="50"/>
      <c r="F41" s="50"/>
      <c r="G41" s="50"/>
      <c r="H41" s="50"/>
      <c r="I41" s="50"/>
      <c r="J41" s="50"/>
      <c r="K41" s="50" t="str">
        <f>IFERROR(VLOOKUP(I41,[4]DATOS!$L$2:$Q$6,MATCH(J41,[4]DATOS!$M$7:$Q$7,0)+1,0),"")</f>
        <v/>
      </c>
      <c r="L41" s="50"/>
      <c r="M41" s="50"/>
      <c r="N41" s="50" t="str">
        <f>IFERROR(VLOOKUP(L41,[4]DATOS!$L$2:$Q$6,MATCH(M41,[4]DATOS!$M$7:$Q$7,0)+1,0),"")</f>
        <v/>
      </c>
      <c r="O41" s="50"/>
      <c r="P41" s="50"/>
      <c r="Q41" s="50"/>
      <c r="R41" s="50" t="str">
        <f>IFERROR(INDEX([4]DATOS!$T$3:$T$6,MATCH(GA!N41,[4]DATOS!$S$3:$S$6,0)),"")</f>
        <v/>
      </c>
      <c r="S41" s="51" t="str">
        <f>IFERROR(INDEX('[4]Evaluación de riesgos'!$P$9:$P$28,MATCH(GA!O41,'[4]Evaluación de riesgos'!$B$9:$B$28,0)),"")</f>
        <v/>
      </c>
      <c r="T41" s="52"/>
      <c r="U41" s="52"/>
      <c r="V41" s="80"/>
      <c r="W41" s="80"/>
      <c r="X41" s="80"/>
    </row>
    <row r="42" spans="1:24" ht="18" x14ac:dyDescent="0.2">
      <c r="A42" s="50"/>
      <c r="B42" s="50"/>
      <c r="C42" s="50"/>
      <c r="D42" s="50"/>
      <c r="E42" s="50"/>
      <c r="F42" s="50"/>
      <c r="G42" s="50"/>
      <c r="H42" s="50"/>
      <c r="I42" s="50"/>
      <c r="J42" s="50"/>
      <c r="K42" s="50" t="str">
        <f>IFERROR(VLOOKUP(I42,[4]DATOS!$L$2:$Q$6,MATCH(J42,[4]DATOS!$M$7:$Q$7,0)+1,0),"")</f>
        <v/>
      </c>
      <c r="L42" s="50"/>
      <c r="M42" s="50"/>
      <c r="N42" s="50" t="str">
        <f>IFERROR(VLOOKUP(L42,[4]DATOS!$L$2:$Q$6,MATCH(M42,[4]DATOS!$M$7:$Q$7,0)+1,0),"")</f>
        <v/>
      </c>
      <c r="O42" s="50"/>
      <c r="P42" s="50"/>
      <c r="Q42" s="50"/>
      <c r="R42" s="50" t="str">
        <f>IFERROR(INDEX([4]DATOS!$T$3:$T$6,MATCH(GA!N42,[4]DATOS!$S$3:$S$6,0)),"")</f>
        <v/>
      </c>
      <c r="S42" s="51" t="str">
        <f>IFERROR(INDEX('[4]Evaluación de riesgos'!$P$9:$P$28,MATCH(GA!O42,'[4]Evaluación de riesgos'!$B$9:$B$28,0)),"")</f>
        <v/>
      </c>
      <c r="T42" s="52"/>
      <c r="U42" s="52"/>
      <c r="V42" s="80"/>
      <c r="W42" s="80"/>
      <c r="X42" s="80"/>
    </row>
    <row r="43" spans="1:24" ht="18" x14ac:dyDescent="0.2">
      <c r="A43" s="50"/>
      <c r="B43" s="50"/>
      <c r="C43" s="50"/>
      <c r="D43" s="50"/>
      <c r="E43" s="50"/>
      <c r="F43" s="50"/>
      <c r="G43" s="50"/>
      <c r="H43" s="50"/>
      <c r="I43" s="50"/>
      <c r="J43" s="50"/>
      <c r="K43" s="50" t="str">
        <f>IFERROR(VLOOKUP(I43,[4]DATOS!$L$2:$Q$6,MATCH(J43,[4]DATOS!$M$7:$Q$7,0)+1,0),"")</f>
        <v/>
      </c>
      <c r="L43" s="50"/>
      <c r="M43" s="50"/>
      <c r="N43" s="50" t="str">
        <f>IFERROR(VLOOKUP(L43,[4]DATOS!$L$2:$Q$6,MATCH(M43,[4]DATOS!$M$7:$Q$7,0)+1,0),"")</f>
        <v/>
      </c>
      <c r="O43" s="50"/>
      <c r="P43" s="50"/>
      <c r="Q43" s="50"/>
      <c r="R43" s="50" t="str">
        <f>IFERROR(INDEX([4]DATOS!$T$3:$T$6,MATCH(GA!N43,[4]DATOS!$S$3:$S$6,0)),"")</f>
        <v/>
      </c>
      <c r="S43" s="51" t="str">
        <f>IFERROR(INDEX('[4]Evaluación de riesgos'!$P$9:$P$28,MATCH(GA!O43,'[4]Evaluación de riesgos'!$B$9:$B$28,0)),"")</f>
        <v/>
      </c>
      <c r="T43" s="52"/>
      <c r="U43" s="52"/>
      <c r="V43" s="80"/>
      <c r="W43" s="80"/>
      <c r="X43" s="80"/>
    </row>
    <row r="44" spans="1:24" ht="18" x14ac:dyDescent="0.2">
      <c r="A44" s="50"/>
      <c r="B44" s="50"/>
      <c r="C44" s="50"/>
      <c r="D44" s="50"/>
      <c r="E44" s="50"/>
      <c r="F44" s="50"/>
      <c r="G44" s="50"/>
      <c r="H44" s="50"/>
      <c r="I44" s="50"/>
      <c r="J44" s="50"/>
      <c r="K44" s="50" t="str">
        <f>IFERROR(VLOOKUP(I44,[4]DATOS!$L$2:$Q$6,MATCH(J44,[4]DATOS!$M$7:$Q$7,0)+1,0),"")</f>
        <v/>
      </c>
      <c r="L44" s="50"/>
      <c r="M44" s="50"/>
      <c r="N44" s="50" t="str">
        <f>IFERROR(VLOOKUP(L44,[4]DATOS!$L$2:$Q$6,MATCH(M44,[4]DATOS!$M$7:$Q$7,0)+1,0),"")</f>
        <v/>
      </c>
      <c r="O44" s="50"/>
      <c r="P44" s="50"/>
      <c r="Q44" s="50"/>
      <c r="R44" s="50" t="str">
        <f>IFERROR(INDEX([4]DATOS!$T$3:$T$6,MATCH(GA!N44,[4]DATOS!$S$3:$S$6,0)),"")</f>
        <v/>
      </c>
      <c r="S44" s="51" t="str">
        <f>IFERROR(INDEX('[4]Evaluación de riesgos'!$P$9:$P$28,MATCH(GA!O44,'[4]Evaluación de riesgos'!$B$9:$B$28,0)),"")</f>
        <v/>
      </c>
      <c r="T44" s="52"/>
      <c r="U44" s="52"/>
      <c r="V44" s="80"/>
      <c r="W44" s="80"/>
      <c r="X44" s="80"/>
    </row>
    <row r="45" spans="1:24" ht="18" x14ac:dyDescent="0.2">
      <c r="A45" s="50"/>
      <c r="B45" s="50"/>
      <c r="C45" s="50"/>
      <c r="D45" s="50"/>
      <c r="E45" s="50"/>
      <c r="F45" s="50"/>
      <c r="G45" s="50"/>
      <c r="H45" s="50"/>
      <c r="I45" s="50"/>
      <c r="J45" s="50"/>
      <c r="K45" s="50" t="str">
        <f>IFERROR(VLOOKUP(I45,[4]DATOS!$L$2:$Q$6,MATCH(J45,[4]DATOS!$M$7:$Q$7,0)+1,0),"")</f>
        <v/>
      </c>
      <c r="L45" s="50"/>
      <c r="M45" s="50"/>
      <c r="N45" s="50" t="str">
        <f>IFERROR(VLOOKUP(L45,[4]DATOS!$L$2:$Q$6,MATCH(M45,[4]DATOS!$M$7:$Q$7,0)+1,0),"")</f>
        <v/>
      </c>
      <c r="O45" s="50"/>
      <c r="P45" s="50"/>
      <c r="Q45" s="50"/>
      <c r="R45" s="50" t="str">
        <f>IFERROR(INDEX([4]DATOS!$T$3:$T$6,MATCH(GA!N45,[4]DATOS!$S$3:$S$6,0)),"")</f>
        <v/>
      </c>
      <c r="S45" s="51" t="str">
        <f>IFERROR(INDEX('[4]Evaluación de riesgos'!$P$9:$P$28,MATCH(GA!O45,'[4]Evaluación de riesgos'!$B$9:$B$28,0)),"")</f>
        <v/>
      </c>
      <c r="T45" s="52"/>
      <c r="U45" s="52"/>
      <c r="V45" s="80"/>
      <c r="W45" s="80"/>
      <c r="X45" s="80"/>
    </row>
    <row r="46" spans="1:24" ht="18" x14ac:dyDescent="0.2">
      <c r="A46" s="50"/>
      <c r="B46" s="50"/>
      <c r="C46" s="50"/>
      <c r="D46" s="50"/>
      <c r="E46" s="50"/>
      <c r="F46" s="50"/>
      <c r="G46" s="50"/>
      <c r="H46" s="50"/>
      <c r="I46" s="50"/>
      <c r="J46" s="50"/>
      <c r="K46" s="50" t="str">
        <f>IFERROR(VLOOKUP(I46,[4]DATOS!$L$2:$Q$6,MATCH(J46,[4]DATOS!$M$7:$Q$7,0)+1,0),"")</f>
        <v/>
      </c>
      <c r="L46" s="50"/>
      <c r="M46" s="50"/>
      <c r="N46" s="50" t="str">
        <f>IFERROR(VLOOKUP(L46,[4]DATOS!$L$2:$Q$6,MATCH(M46,[4]DATOS!$M$7:$Q$7,0)+1,0),"")</f>
        <v/>
      </c>
      <c r="O46" s="50"/>
      <c r="P46" s="50"/>
      <c r="Q46" s="50"/>
      <c r="R46" s="50" t="str">
        <f>IFERROR(INDEX([4]DATOS!$T$3:$T$6,MATCH(GA!N46,[4]DATOS!$S$3:$S$6,0)),"")</f>
        <v/>
      </c>
      <c r="S46" s="51" t="str">
        <f>IFERROR(INDEX('[4]Evaluación de riesgos'!$P$9:$P$28,MATCH(GA!O46,'[4]Evaluación de riesgos'!$B$9:$B$28,0)),"")</f>
        <v/>
      </c>
      <c r="T46" s="52"/>
      <c r="U46" s="52"/>
      <c r="V46" s="80"/>
      <c r="W46" s="80"/>
      <c r="X46" s="80"/>
    </row>
    <row r="47" spans="1:24" ht="18" x14ac:dyDescent="0.2">
      <c r="A47" s="50"/>
      <c r="B47" s="50"/>
      <c r="C47" s="50"/>
      <c r="D47" s="50"/>
      <c r="E47" s="50"/>
      <c r="F47" s="50"/>
      <c r="G47" s="50"/>
      <c r="H47" s="50"/>
      <c r="I47" s="50"/>
      <c r="J47" s="50"/>
      <c r="K47" s="50" t="str">
        <f>IFERROR(VLOOKUP(I47,[4]DATOS!$L$2:$Q$6,MATCH(J47,[4]DATOS!$M$7:$Q$7,0)+1,0),"")</f>
        <v/>
      </c>
      <c r="L47" s="50"/>
      <c r="M47" s="50"/>
      <c r="N47" s="50" t="str">
        <f>IFERROR(VLOOKUP(L47,[4]DATOS!$L$2:$Q$6,MATCH(M47,[4]DATOS!$M$7:$Q$7,0)+1,0),"")</f>
        <v/>
      </c>
      <c r="O47" s="50"/>
      <c r="P47" s="50"/>
      <c r="Q47" s="50"/>
      <c r="R47" s="50" t="str">
        <f>IFERROR(INDEX([4]DATOS!$T$3:$T$6,MATCH(GA!N47,[4]DATOS!$S$3:$S$6,0)),"")</f>
        <v/>
      </c>
      <c r="S47" s="51" t="str">
        <f>IFERROR(INDEX('[4]Evaluación de riesgos'!$P$9:$P$28,MATCH(GA!O47,'[4]Evaluación de riesgos'!$B$9:$B$28,0)),"")</f>
        <v/>
      </c>
      <c r="T47" s="52"/>
      <c r="U47" s="52"/>
      <c r="V47" s="80"/>
      <c r="W47" s="80"/>
      <c r="X47" s="80"/>
    </row>
    <row r="48" spans="1:24" ht="18" x14ac:dyDescent="0.2">
      <c r="A48" s="50"/>
      <c r="B48" s="50"/>
      <c r="C48" s="50"/>
      <c r="D48" s="50"/>
      <c r="E48" s="50"/>
      <c r="F48" s="50"/>
      <c r="G48" s="50"/>
      <c r="H48" s="50"/>
      <c r="I48" s="50"/>
      <c r="J48" s="50"/>
      <c r="K48" s="50" t="str">
        <f>IFERROR(VLOOKUP(I48,[4]DATOS!$L$2:$Q$6,MATCH(J48,[4]DATOS!$M$7:$Q$7,0)+1,0),"")</f>
        <v/>
      </c>
      <c r="L48" s="50"/>
      <c r="M48" s="50"/>
      <c r="N48" s="50" t="str">
        <f>IFERROR(VLOOKUP(L48,[4]DATOS!$L$2:$Q$6,MATCH(M48,[4]DATOS!$M$7:$Q$7,0)+1,0),"")</f>
        <v/>
      </c>
      <c r="O48" s="50"/>
      <c r="P48" s="50"/>
      <c r="Q48" s="50"/>
      <c r="R48" s="50" t="str">
        <f>IFERROR(INDEX([4]DATOS!$T$3:$T$6,MATCH(GA!N48,[4]DATOS!$S$3:$S$6,0)),"")</f>
        <v/>
      </c>
      <c r="S48" s="51" t="str">
        <f>IFERROR(INDEX('[4]Evaluación de riesgos'!$P$9:$P$28,MATCH(GA!O48,'[4]Evaluación de riesgos'!$B$9:$B$28,0)),"")</f>
        <v/>
      </c>
      <c r="T48" s="52"/>
      <c r="U48" s="52"/>
      <c r="V48" s="80"/>
      <c r="W48" s="80"/>
      <c r="X48" s="80"/>
    </row>
    <row r="49" spans="1:24" ht="18" x14ac:dyDescent="0.2">
      <c r="A49" s="50"/>
      <c r="B49" s="50"/>
      <c r="C49" s="50"/>
      <c r="D49" s="50"/>
      <c r="E49" s="50"/>
      <c r="F49" s="50"/>
      <c r="G49" s="50"/>
      <c r="H49" s="50"/>
      <c r="I49" s="50"/>
      <c r="J49" s="50"/>
      <c r="K49" s="50" t="str">
        <f>IFERROR(VLOOKUP(I49,[4]DATOS!$L$2:$Q$6,MATCH(J49,[4]DATOS!$M$7:$Q$7,0)+1,0),"")</f>
        <v/>
      </c>
      <c r="L49" s="50"/>
      <c r="M49" s="50"/>
      <c r="N49" s="50" t="str">
        <f>IFERROR(VLOOKUP(L49,[4]DATOS!$L$2:$Q$6,MATCH(M49,[4]DATOS!$M$7:$Q$7,0)+1,0),"")</f>
        <v/>
      </c>
      <c r="O49" s="50"/>
      <c r="P49" s="50"/>
      <c r="Q49" s="50"/>
      <c r="R49" s="50" t="str">
        <f>IFERROR(INDEX([4]DATOS!$T$3:$T$6,MATCH(GA!N49,[4]DATOS!$S$3:$S$6,0)),"")</f>
        <v/>
      </c>
      <c r="S49" s="51" t="str">
        <f>IFERROR(INDEX('[4]Evaluación de riesgos'!$P$9:$P$28,MATCH(GA!O49,'[4]Evaluación de riesgos'!$B$9:$B$28,0)),"")</f>
        <v/>
      </c>
      <c r="T49" s="52"/>
      <c r="U49" s="52"/>
      <c r="V49" s="80"/>
      <c r="W49" s="80"/>
      <c r="X49" s="80"/>
    </row>
    <row r="50" spans="1:24" ht="18" x14ac:dyDescent="0.2">
      <c r="A50" s="50"/>
      <c r="B50" s="50"/>
      <c r="C50" s="50"/>
      <c r="D50" s="50"/>
      <c r="E50" s="50"/>
      <c r="F50" s="50"/>
      <c r="G50" s="50"/>
      <c r="H50" s="50"/>
      <c r="I50" s="50"/>
      <c r="J50" s="50"/>
      <c r="K50" s="50" t="str">
        <f>IFERROR(VLOOKUP(I50,[4]DATOS!$L$2:$Q$6,MATCH(J50,[4]DATOS!$M$7:$Q$7,0)+1,0),"")</f>
        <v/>
      </c>
      <c r="L50" s="50"/>
      <c r="M50" s="50"/>
      <c r="N50" s="50" t="str">
        <f>IFERROR(VLOOKUP(L50,[4]DATOS!$L$2:$Q$6,MATCH(M50,[4]DATOS!$M$7:$Q$7,0)+1,0),"")</f>
        <v/>
      </c>
      <c r="O50" s="50"/>
      <c r="P50" s="50"/>
      <c r="Q50" s="50"/>
      <c r="R50" s="50" t="str">
        <f>IFERROR(INDEX([4]DATOS!$T$3:$T$6,MATCH(GA!N50,[4]DATOS!$S$3:$S$6,0)),"")</f>
        <v/>
      </c>
      <c r="S50" s="51" t="str">
        <f>IFERROR(INDEX('[4]Evaluación de riesgos'!$P$9:$P$28,MATCH(GA!O50,'[4]Evaluación de riesgos'!$B$9:$B$28,0)),"")</f>
        <v/>
      </c>
      <c r="T50" s="52"/>
      <c r="U50" s="52"/>
      <c r="V50" s="80"/>
      <c r="W50" s="80"/>
      <c r="X50" s="80"/>
    </row>
    <row r="51" spans="1:24" ht="18" x14ac:dyDescent="0.2">
      <c r="A51" s="50"/>
      <c r="B51" s="50"/>
      <c r="C51" s="50"/>
      <c r="D51" s="50"/>
      <c r="E51" s="50"/>
      <c r="F51" s="50"/>
      <c r="G51" s="50"/>
      <c r="H51" s="50"/>
      <c r="I51" s="50"/>
      <c r="J51" s="50"/>
      <c r="K51" s="50" t="str">
        <f>IFERROR(VLOOKUP(I51,[4]DATOS!$L$2:$Q$6,MATCH(J51,[4]DATOS!$M$7:$Q$7,0)+1,0),"")</f>
        <v/>
      </c>
      <c r="L51" s="50"/>
      <c r="M51" s="50"/>
      <c r="N51" s="50" t="str">
        <f>IFERROR(VLOOKUP(L51,[4]DATOS!$L$2:$Q$6,MATCH(M51,[4]DATOS!$M$7:$Q$7,0)+1,0),"")</f>
        <v/>
      </c>
      <c r="O51" s="50"/>
      <c r="P51" s="50"/>
      <c r="Q51" s="50"/>
      <c r="R51" s="50" t="str">
        <f>IFERROR(INDEX([4]DATOS!$T$3:$T$6,MATCH(GA!N51,[4]DATOS!$S$3:$S$6,0)),"")</f>
        <v/>
      </c>
      <c r="S51" s="51" t="str">
        <f>IFERROR(INDEX('[4]Evaluación de riesgos'!$P$9:$P$28,MATCH(GA!O51,'[4]Evaluación de riesgos'!$B$9:$B$28,0)),"")</f>
        <v/>
      </c>
      <c r="T51" s="52"/>
      <c r="U51" s="52"/>
      <c r="V51" s="80"/>
      <c r="W51" s="80"/>
      <c r="X51" s="80"/>
    </row>
    <row r="52" spans="1:24" ht="18" x14ac:dyDescent="0.2">
      <c r="A52" s="50"/>
      <c r="B52" s="50"/>
      <c r="C52" s="50"/>
      <c r="D52" s="50"/>
      <c r="E52" s="50"/>
      <c r="F52" s="50"/>
      <c r="G52" s="50"/>
      <c r="H52" s="50"/>
      <c r="I52" s="50"/>
      <c r="J52" s="50"/>
      <c r="K52" s="50" t="str">
        <f>IFERROR(VLOOKUP(I52,[4]DATOS!$L$2:$Q$6,MATCH(J52,[4]DATOS!$M$7:$Q$7,0)+1,0),"")</f>
        <v/>
      </c>
      <c r="L52" s="50"/>
      <c r="M52" s="50"/>
      <c r="N52" s="50" t="str">
        <f>IFERROR(VLOOKUP(L52,[4]DATOS!$L$2:$Q$6,MATCH(M52,[4]DATOS!$M$7:$Q$7,0)+1,0),"")</f>
        <v/>
      </c>
      <c r="O52" s="50"/>
      <c r="P52" s="50"/>
      <c r="Q52" s="50"/>
      <c r="R52" s="50" t="str">
        <f>IFERROR(INDEX([4]DATOS!$T$3:$T$6,MATCH(GA!N52,[4]DATOS!$S$3:$S$6,0)),"")</f>
        <v/>
      </c>
      <c r="S52" s="51" t="str">
        <f>IFERROR(INDEX('[4]Evaluación de riesgos'!$P$9:$P$28,MATCH(GA!O52,'[4]Evaluación de riesgos'!$B$9:$B$28,0)),"")</f>
        <v/>
      </c>
      <c r="T52" s="52"/>
      <c r="U52" s="52"/>
      <c r="V52" s="80"/>
      <c r="W52" s="80"/>
      <c r="X52" s="80"/>
    </row>
    <row r="53" spans="1:24" ht="18" x14ac:dyDescent="0.2">
      <c r="A53" s="50"/>
      <c r="B53" s="50"/>
      <c r="C53" s="50"/>
      <c r="D53" s="50"/>
      <c r="E53" s="50"/>
      <c r="F53" s="50"/>
      <c r="G53" s="50"/>
      <c r="H53" s="50"/>
      <c r="I53" s="50"/>
      <c r="J53" s="50"/>
      <c r="K53" s="50" t="str">
        <f>IFERROR(VLOOKUP(I53,[4]DATOS!$L$2:$Q$6,MATCH(J53,[4]DATOS!$M$7:$Q$7,0)+1,0),"")</f>
        <v/>
      </c>
      <c r="L53" s="50"/>
      <c r="M53" s="50"/>
      <c r="N53" s="50" t="str">
        <f>IFERROR(VLOOKUP(L53,[4]DATOS!$L$2:$Q$6,MATCH(M53,[4]DATOS!$M$7:$Q$7,0)+1,0),"")</f>
        <v/>
      </c>
      <c r="O53" s="50"/>
      <c r="P53" s="50"/>
      <c r="Q53" s="50"/>
      <c r="R53" s="50" t="str">
        <f>IFERROR(INDEX([4]DATOS!$T$3:$T$6,MATCH(GA!N53,[4]DATOS!$S$3:$S$6,0)),"")</f>
        <v/>
      </c>
      <c r="S53" s="51" t="str">
        <f>IFERROR(INDEX('[4]Evaluación de riesgos'!$P$9:$P$28,MATCH(GA!O53,'[4]Evaluación de riesgos'!$B$9:$B$28,0)),"")</f>
        <v/>
      </c>
      <c r="T53" s="52"/>
      <c r="U53" s="52"/>
      <c r="V53" s="80"/>
      <c r="W53" s="80"/>
      <c r="X53" s="80"/>
    </row>
    <row r="54" spans="1:24" ht="18" x14ac:dyDescent="0.2">
      <c r="A54" s="50"/>
      <c r="B54" s="50"/>
      <c r="C54" s="50"/>
      <c r="D54" s="50"/>
      <c r="E54" s="50"/>
      <c r="F54" s="50"/>
      <c r="G54" s="50"/>
      <c r="H54" s="50"/>
      <c r="I54" s="50"/>
      <c r="J54" s="50"/>
      <c r="K54" s="50" t="str">
        <f>IFERROR(VLOOKUP(I54,[4]DATOS!$L$2:$Q$6,MATCH(J54,[4]DATOS!$M$7:$Q$7,0)+1,0),"")</f>
        <v/>
      </c>
      <c r="L54" s="50"/>
      <c r="M54" s="50"/>
      <c r="N54" s="50" t="str">
        <f>IFERROR(VLOOKUP(L54,[4]DATOS!$L$2:$Q$6,MATCH(M54,[4]DATOS!$M$7:$Q$7,0)+1,0),"")</f>
        <v/>
      </c>
      <c r="O54" s="50"/>
      <c r="P54" s="50"/>
      <c r="Q54" s="50"/>
      <c r="R54" s="50" t="str">
        <f>IFERROR(INDEX([4]DATOS!$T$3:$T$6,MATCH(GA!N54,[4]DATOS!$S$3:$S$6,0)),"")</f>
        <v/>
      </c>
      <c r="S54" s="51" t="str">
        <f>IFERROR(INDEX('[4]Evaluación de riesgos'!$P$9:$P$28,MATCH(GA!O54,'[4]Evaluación de riesgos'!$B$9:$B$28,0)),"")</f>
        <v/>
      </c>
      <c r="T54" s="52"/>
      <c r="U54" s="52"/>
      <c r="V54" s="80"/>
      <c r="W54" s="80"/>
      <c r="X54" s="80"/>
    </row>
    <row r="55" spans="1:24" ht="18" x14ac:dyDescent="0.2">
      <c r="A55" s="50"/>
      <c r="B55" s="50"/>
      <c r="C55" s="50"/>
      <c r="D55" s="50"/>
      <c r="E55" s="50"/>
      <c r="F55" s="50"/>
      <c r="G55" s="50"/>
      <c r="H55" s="50"/>
      <c r="I55" s="50"/>
      <c r="J55" s="50"/>
      <c r="K55" s="50" t="str">
        <f>IFERROR(VLOOKUP(I55,[4]DATOS!$L$2:$Q$6,MATCH(J55,[4]DATOS!$M$7:$Q$7,0)+1,0),"")</f>
        <v/>
      </c>
      <c r="L55" s="50"/>
      <c r="M55" s="50"/>
      <c r="N55" s="50" t="str">
        <f>IFERROR(VLOOKUP(L55,[4]DATOS!$L$2:$Q$6,MATCH(M55,[4]DATOS!$M$7:$Q$7,0)+1,0),"")</f>
        <v/>
      </c>
      <c r="O55" s="50"/>
      <c r="P55" s="50"/>
      <c r="Q55" s="50"/>
      <c r="R55" s="50" t="str">
        <f>IFERROR(INDEX([4]DATOS!$T$3:$T$6,MATCH(GA!N55,[4]DATOS!$S$3:$S$6,0)),"")</f>
        <v/>
      </c>
      <c r="S55" s="51" t="str">
        <f>IFERROR(INDEX('[4]Evaluación de riesgos'!$P$9:$P$28,MATCH(GA!O55,'[4]Evaluación de riesgos'!$B$9:$B$28,0)),"")</f>
        <v/>
      </c>
      <c r="T55" s="52"/>
      <c r="U55" s="52"/>
      <c r="V55" s="80"/>
      <c r="W55" s="80"/>
      <c r="X55" s="80"/>
    </row>
    <row r="56" spans="1:24" ht="18" x14ac:dyDescent="0.2">
      <c r="A56" s="50"/>
      <c r="B56" s="50"/>
      <c r="C56" s="50"/>
      <c r="D56" s="50"/>
      <c r="E56" s="50"/>
      <c r="F56" s="50"/>
      <c r="G56" s="50"/>
      <c r="H56" s="50"/>
      <c r="I56" s="50"/>
      <c r="J56" s="50"/>
      <c r="K56" s="50" t="str">
        <f>IFERROR(VLOOKUP(I56,[4]DATOS!$L$2:$Q$6,MATCH(J56,[4]DATOS!$M$7:$Q$7,0)+1,0),"")</f>
        <v/>
      </c>
      <c r="L56" s="50"/>
      <c r="M56" s="50"/>
      <c r="N56" s="50" t="str">
        <f>IFERROR(VLOOKUP(L56,[4]DATOS!$L$2:$Q$6,MATCH(M56,[4]DATOS!$M$7:$Q$7,0)+1,0),"")</f>
        <v/>
      </c>
      <c r="O56" s="50"/>
      <c r="P56" s="50"/>
      <c r="Q56" s="50"/>
      <c r="R56" s="50" t="str">
        <f>IFERROR(INDEX([4]DATOS!$T$3:$T$6,MATCH(GA!N56,[4]DATOS!$S$3:$S$6,0)),"")</f>
        <v/>
      </c>
      <c r="S56" s="51" t="str">
        <f>IFERROR(INDEX('[4]Evaluación de riesgos'!$P$9:$P$28,MATCH(GA!O56,'[4]Evaluación de riesgos'!$B$9:$B$28,0)),"")</f>
        <v/>
      </c>
      <c r="T56" s="52"/>
      <c r="U56" s="52"/>
      <c r="V56" s="80"/>
      <c r="W56" s="80"/>
      <c r="X56" s="80"/>
    </row>
    <row r="57" spans="1:24" ht="18" x14ac:dyDescent="0.2">
      <c r="A57" s="50"/>
      <c r="B57" s="50"/>
      <c r="C57" s="50"/>
      <c r="D57" s="50"/>
      <c r="E57" s="50"/>
      <c r="F57" s="50"/>
      <c r="G57" s="50"/>
      <c r="H57" s="50"/>
      <c r="I57" s="50"/>
      <c r="J57" s="50"/>
      <c r="K57" s="50" t="str">
        <f>IFERROR(VLOOKUP(I57,[4]DATOS!$L$2:$Q$6,MATCH(J57,[4]DATOS!$M$7:$Q$7,0)+1,0),"")</f>
        <v/>
      </c>
      <c r="L57" s="50"/>
      <c r="M57" s="50"/>
      <c r="N57" s="50" t="str">
        <f>IFERROR(VLOOKUP(L57,[4]DATOS!$L$2:$Q$6,MATCH(M57,[4]DATOS!$M$7:$Q$7,0)+1,0),"")</f>
        <v/>
      </c>
      <c r="O57" s="50"/>
      <c r="P57" s="50"/>
      <c r="Q57" s="50"/>
      <c r="R57" s="50" t="str">
        <f>IFERROR(INDEX([4]DATOS!$T$3:$T$6,MATCH(GA!N57,[4]DATOS!$S$3:$S$6,0)),"")</f>
        <v/>
      </c>
      <c r="S57" s="51" t="str">
        <f>IFERROR(INDEX('[4]Evaluación de riesgos'!$P$9:$P$28,MATCH(GA!O57,'[4]Evaluación de riesgos'!$B$9:$B$28,0)),"")</f>
        <v/>
      </c>
      <c r="T57" s="52"/>
      <c r="U57" s="52"/>
      <c r="V57" s="80"/>
      <c r="W57" s="80"/>
      <c r="X57" s="80"/>
    </row>
    <row r="58" spans="1:24" ht="18" x14ac:dyDescent="0.2">
      <c r="A58" s="50"/>
      <c r="B58" s="50"/>
      <c r="C58" s="50"/>
      <c r="D58" s="50"/>
      <c r="E58" s="50"/>
      <c r="F58" s="50"/>
      <c r="G58" s="50"/>
      <c r="H58" s="50"/>
      <c r="I58" s="50"/>
      <c r="J58" s="50"/>
      <c r="K58" s="50" t="str">
        <f>IFERROR(VLOOKUP(I58,[4]DATOS!$L$2:$Q$6,MATCH(J58,[4]DATOS!$M$7:$Q$7,0)+1,0),"")</f>
        <v/>
      </c>
      <c r="L58" s="50"/>
      <c r="M58" s="50"/>
      <c r="N58" s="50" t="str">
        <f>IFERROR(VLOOKUP(L58,[4]DATOS!$L$2:$Q$6,MATCH(M58,[4]DATOS!$M$7:$Q$7,0)+1,0),"")</f>
        <v/>
      </c>
      <c r="O58" s="50"/>
      <c r="P58" s="50"/>
      <c r="Q58" s="50"/>
      <c r="R58" s="50" t="str">
        <f>IFERROR(INDEX([4]DATOS!$T$3:$T$6,MATCH(GA!N58,[4]DATOS!$S$3:$S$6,0)),"")</f>
        <v/>
      </c>
      <c r="S58" s="51" t="str">
        <f>IFERROR(INDEX('[4]Evaluación de riesgos'!$P$9:$P$28,MATCH(GA!O58,'[4]Evaluación de riesgos'!$B$9:$B$28,0)),"")</f>
        <v/>
      </c>
      <c r="T58" s="52"/>
      <c r="U58" s="52"/>
      <c r="V58" s="80"/>
      <c r="W58" s="80"/>
      <c r="X58" s="80"/>
    </row>
    <row r="59" spans="1:24" ht="18" x14ac:dyDescent="0.2">
      <c r="A59" s="50"/>
      <c r="B59" s="50"/>
      <c r="C59" s="50"/>
      <c r="D59" s="50"/>
      <c r="E59" s="50"/>
      <c r="F59" s="50"/>
      <c r="G59" s="50"/>
      <c r="H59" s="50"/>
      <c r="I59" s="50"/>
      <c r="J59" s="50"/>
      <c r="K59" s="50" t="str">
        <f>IFERROR(VLOOKUP(I59,[4]DATOS!$L$2:$Q$6,MATCH(J59,[4]DATOS!$M$7:$Q$7,0)+1,0),"")</f>
        <v/>
      </c>
      <c r="L59" s="50"/>
      <c r="M59" s="50"/>
      <c r="N59" s="50" t="str">
        <f>IFERROR(VLOOKUP(L59,[4]DATOS!$L$2:$Q$6,MATCH(M59,[4]DATOS!$M$7:$Q$7,0)+1,0),"")</f>
        <v/>
      </c>
      <c r="O59" s="50"/>
      <c r="P59" s="50"/>
      <c r="Q59" s="50"/>
      <c r="R59" s="50" t="str">
        <f>IFERROR(INDEX([4]DATOS!$T$3:$T$6,MATCH(GA!N59,[4]DATOS!$S$3:$S$6,0)),"")</f>
        <v/>
      </c>
      <c r="S59" s="51" t="str">
        <f>IFERROR(INDEX('[4]Evaluación de riesgos'!$P$9:$P$28,MATCH(GA!O59,'[4]Evaluación de riesgos'!$B$9:$B$28,0)),"")</f>
        <v/>
      </c>
      <c r="T59" s="52"/>
      <c r="U59" s="52"/>
      <c r="V59" s="80"/>
      <c r="W59" s="80"/>
      <c r="X59" s="80"/>
    </row>
    <row r="60" spans="1:24" ht="18" x14ac:dyDescent="0.2">
      <c r="A60" s="50"/>
      <c r="B60" s="50"/>
      <c r="C60" s="50"/>
      <c r="D60" s="50"/>
      <c r="E60" s="50"/>
      <c r="F60" s="50"/>
      <c r="G60" s="50"/>
      <c r="H60" s="50"/>
      <c r="I60" s="50"/>
      <c r="J60" s="50"/>
      <c r="K60" s="50" t="str">
        <f>IFERROR(VLOOKUP(I60,[4]DATOS!$L$2:$Q$6,MATCH(J60,[4]DATOS!$M$7:$Q$7,0)+1,0),"")</f>
        <v/>
      </c>
      <c r="L60" s="50"/>
      <c r="M60" s="50"/>
      <c r="N60" s="50" t="str">
        <f>IFERROR(VLOOKUP(L60,[4]DATOS!$L$2:$Q$6,MATCH(M60,[4]DATOS!$M$7:$Q$7,0)+1,0),"")</f>
        <v/>
      </c>
      <c r="O60" s="50"/>
      <c r="P60" s="50"/>
      <c r="Q60" s="50"/>
      <c r="R60" s="50" t="str">
        <f>IFERROR(INDEX([4]DATOS!$T$3:$T$6,MATCH(GA!N60,[4]DATOS!$S$3:$S$6,0)),"")</f>
        <v/>
      </c>
      <c r="S60" s="51" t="str">
        <f>IFERROR(INDEX('[4]Evaluación de riesgos'!$P$9:$P$28,MATCH(GA!O60,'[4]Evaluación de riesgos'!$B$9:$B$28,0)),"")</f>
        <v/>
      </c>
      <c r="T60" s="52"/>
      <c r="U60" s="52"/>
      <c r="V60" s="80"/>
      <c r="W60" s="80"/>
      <c r="X60" s="80"/>
    </row>
    <row r="61" spans="1:24" ht="18" x14ac:dyDescent="0.2">
      <c r="A61" s="50"/>
      <c r="B61" s="50"/>
      <c r="C61" s="50"/>
      <c r="D61" s="50"/>
      <c r="E61" s="50"/>
      <c r="F61" s="50"/>
      <c r="G61" s="50"/>
      <c r="H61" s="50"/>
      <c r="I61" s="50"/>
      <c r="J61" s="50"/>
      <c r="K61" s="50" t="str">
        <f>IFERROR(VLOOKUP(I61,[4]DATOS!$L$2:$Q$6,MATCH(J61,[4]DATOS!$M$7:$Q$7,0)+1,0),"")</f>
        <v/>
      </c>
      <c r="L61" s="50"/>
      <c r="M61" s="50"/>
      <c r="N61" s="50" t="str">
        <f>IFERROR(VLOOKUP(L61,[4]DATOS!$L$2:$Q$6,MATCH(M61,[4]DATOS!$M$7:$Q$7,0)+1,0),"")</f>
        <v/>
      </c>
      <c r="O61" s="50"/>
      <c r="P61" s="50"/>
      <c r="Q61" s="50"/>
      <c r="R61" s="50" t="str">
        <f>IFERROR(INDEX([4]DATOS!$T$3:$T$6,MATCH(GA!N61,[4]DATOS!$S$3:$S$6,0)),"")</f>
        <v/>
      </c>
      <c r="S61" s="51" t="str">
        <f>IFERROR(INDEX('[4]Evaluación de riesgos'!$P$9:$P$28,MATCH(GA!O61,'[4]Evaluación de riesgos'!$B$9:$B$28,0)),"")</f>
        <v/>
      </c>
      <c r="T61" s="52"/>
      <c r="U61" s="52"/>
      <c r="V61" s="80"/>
      <c r="W61" s="80"/>
      <c r="X61" s="80"/>
    </row>
    <row r="62" spans="1:24" ht="18" x14ac:dyDescent="0.2">
      <c r="A62" s="50"/>
      <c r="B62" s="50"/>
      <c r="C62" s="50"/>
      <c r="D62" s="50"/>
      <c r="E62" s="50"/>
      <c r="F62" s="50"/>
      <c r="G62" s="50"/>
      <c r="H62" s="50"/>
      <c r="I62" s="50"/>
      <c r="J62" s="50"/>
      <c r="K62" s="50" t="str">
        <f>IFERROR(VLOOKUP(I62,[4]DATOS!$L$2:$Q$6,MATCH(J62,[4]DATOS!$M$7:$Q$7,0)+1,0),"")</f>
        <v/>
      </c>
      <c r="L62" s="50"/>
      <c r="M62" s="50"/>
      <c r="N62" s="50" t="str">
        <f>IFERROR(VLOOKUP(L62,[4]DATOS!$L$2:$Q$6,MATCH(M62,[4]DATOS!$M$7:$Q$7,0)+1,0),"")</f>
        <v/>
      </c>
      <c r="O62" s="50"/>
      <c r="P62" s="50"/>
      <c r="Q62" s="50"/>
      <c r="R62" s="50" t="str">
        <f>IFERROR(INDEX([4]DATOS!$T$3:$T$6,MATCH(GA!N62,[4]DATOS!$S$3:$S$6,0)),"")</f>
        <v/>
      </c>
      <c r="S62" s="51" t="str">
        <f>IFERROR(INDEX('[4]Evaluación de riesgos'!$P$9:$P$28,MATCH(GA!O62,'[4]Evaluación de riesgos'!$B$9:$B$28,0)),"")</f>
        <v/>
      </c>
      <c r="T62" s="52"/>
      <c r="U62" s="52"/>
      <c r="V62" s="80"/>
      <c r="W62" s="80"/>
      <c r="X62" s="80"/>
    </row>
    <row r="63" spans="1:24" ht="18" x14ac:dyDescent="0.2">
      <c r="A63" s="50"/>
      <c r="B63" s="50"/>
      <c r="C63" s="50"/>
      <c r="D63" s="50"/>
      <c r="E63" s="50"/>
      <c r="F63" s="50"/>
      <c r="G63" s="50"/>
      <c r="H63" s="50"/>
      <c r="I63" s="50"/>
      <c r="J63" s="50"/>
      <c r="K63" s="50" t="str">
        <f>IFERROR(VLOOKUP(I63,[4]DATOS!$L$2:$Q$6,MATCH(J63,[4]DATOS!$M$7:$Q$7,0)+1,0),"")</f>
        <v/>
      </c>
      <c r="L63" s="50"/>
      <c r="M63" s="50"/>
      <c r="N63" s="50" t="str">
        <f>IFERROR(VLOOKUP(L63,[4]DATOS!$L$2:$Q$6,MATCH(M63,[4]DATOS!$M$7:$Q$7,0)+1,0),"")</f>
        <v/>
      </c>
      <c r="O63" s="50"/>
      <c r="P63" s="50"/>
      <c r="Q63" s="50"/>
      <c r="R63" s="50" t="str">
        <f>IFERROR(INDEX([4]DATOS!$T$3:$T$6,MATCH(GA!N63,[4]DATOS!$S$3:$S$6,0)),"")</f>
        <v/>
      </c>
      <c r="S63" s="51" t="str">
        <f>IFERROR(INDEX('[4]Evaluación de riesgos'!$P$9:$P$28,MATCH(GA!O63,'[4]Evaluación de riesgos'!$B$9:$B$28,0)),"")</f>
        <v/>
      </c>
      <c r="T63" s="52"/>
      <c r="U63" s="52"/>
      <c r="V63" s="80"/>
      <c r="W63" s="80"/>
      <c r="X63" s="80"/>
    </row>
    <row r="64" spans="1:24" ht="18" x14ac:dyDescent="0.2">
      <c r="A64" s="50"/>
      <c r="B64" s="50"/>
      <c r="C64" s="50"/>
      <c r="D64" s="50"/>
      <c r="E64" s="50"/>
      <c r="F64" s="50"/>
      <c r="G64" s="50"/>
      <c r="H64" s="50"/>
      <c r="I64" s="50"/>
      <c r="J64" s="50"/>
      <c r="K64" s="50" t="str">
        <f>IFERROR(VLOOKUP(I64,[4]DATOS!$L$2:$Q$6,MATCH(J64,[4]DATOS!$M$7:$Q$7,0)+1,0),"")</f>
        <v/>
      </c>
      <c r="L64" s="50"/>
      <c r="M64" s="50"/>
      <c r="N64" s="50" t="str">
        <f>IFERROR(VLOOKUP(L64,[4]DATOS!$L$2:$Q$6,MATCH(M64,[4]DATOS!$M$7:$Q$7,0)+1,0),"")</f>
        <v/>
      </c>
      <c r="O64" s="50"/>
      <c r="P64" s="50"/>
      <c r="Q64" s="50"/>
      <c r="R64" s="50" t="str">
        <f>IFERROR(INDEX([4]DATOS!$T$3:$T$6,MATCH(GA!N64,[4]DATOS!$S$3:$S$6,0)),"")</f>
        <v/>
      </c>
      <c r="S64" s="51" t="str">
        <f>IFERROR(INDEX('[4]Evaluación de riesgos'!$P$9:$P$28,MATCH(GA!O64,'[4]Evaluación de riesgos'!$B$9:$B$28,0)),"")</f>
        <v/>
      </c>
      <c r="T64" s="52"/>
      <c r="U64" s="52"/>
      <c r="V64" s="80"/>
      <c r="W64" s="80"/>
      <c r="X64" s="80"/>
    </row>
    <row r="65" spans="1:24" ht="18" x14ac:dyDescent="0.2">
      <c r="A65" s="50"/>
      <c r="B65" s="50"/>
      <c r="C65" s="50"/>
      <c r="D65" s="50"/>
      <c r="E65" s="50"/>
      <c r="F65" s="50"/>
      <c r="G65" s="50"/>
      <c r="H65" s="50"/>
      <c r="I65" s="50"/>
      <c r="J65" s="50"/>
      <c r="K65" s="50" t="str">
        <f>IFERROR(VLOOKUP(I65,[4]DATOS!$L$2:$Q$6,MATCH(J65,[4]DATOS!$M$7:$Q$7,0)+1,0),"")</f>
        <v/>
      </c>
      <c r="L65" s="50"/>
      <c r="M65" s="50"/>
      <c r="N65" s="50" t="str">
        <f>IFERROR(VLOOKUP(L65,[4]DATOS!$L$2:$Q$6,MATCH(M65,[4]DATOS!$M$7:$Q$7,0)+1,0),"")</f>
        <v/>
      </c>
      <c r="O65" s="50"/>
      <c r="P65" s="50"/>
      <c r="Q65" s="50"/>
      <c r="R65" s="50" t="str">
        <f>IFERROR(INDEX([4]DATOS!$T$3:$T$6,MATCH(GA!N65,[4]DATOS!$S$3:$S$6,0)),"")</f>
        <v/>
      </c>
      <c r="S65" s="51" t="str">
        <f>IFERROR(INDEX('[4]Evaluación de riesgos'!$P$9:$P$28,MATCH(GA!O65,'[4]Evaluación de riesgos'!$B$9:$B$28,0)),"")</f>
        <v/>
      </c>
      <c r="T65" s="52"/>
      <c r="U65" s="52"/>
      <c r="V65" s="80"/>
      <c r="W65" s="80"/>
      <c r="X65" s="80"/>
    </row>
    <row r="66" spans="1:24" ht="18" x14ac:dyDescent="0.2">
      <c r="A66" s="50"/>
      <c r="B66" s="50"/>
      <c r="C66" s="50"/>
      <c r="D66" s="50"/>
      <c r="E66" s="50"/>
      <c r="F66" s="50"/>
      <c r="G66" s="50"/>
      <c r="H66" s="50"/>
      <c r="I66" s="50"/>
      <c r="J66" s="50"/>
      <c r="K66" s="50" t="str">
        <f>IFERROR(VLOOKUP(I66,[4]DATOS!$L$2:$Q$6,MATCH(J66,[4]DATOS!$M$7:$Q$7,0)+1,0),"")</f>
        <v/>
      </c>
      <c r="L66" s="50"/>
      <c r="M66" s="50"/>
      <c r="N66" s="50" t="str">
        <f>IFERROR(VLOOKUP(L66,[4]DATOS!$L$2:$Q$6,MATCH(M66,[4]DATOS!$M$7:$Q$7,0)+1,0),"")</f>
        <v/>
      </c>
      <c r="O66" s="50"/>
      <c r="P66" s="50"/>
      <c r="Q66" s="50"/>
      <c r="R66" s="50" t="str">
        <f>IFERROR(INDEX([4]DATOS!$T$3:$T$6,MATCH(GA!N66,[4]DATOS!$S$3:$S$6,0)),"")</f>
        <v/>
      </c>
      <c r="S66" s="51" t="str">
        <f>IFERROR(INDEX('[4]Evaluación de riesgos'!$P$9:$P$28,MATCH(GA!O66,'[4]Evaluación de riesgos'!$B$9:$B$28,0)),"")</f>
        <v/>
      </c>
      <c r="T66" s="52"/>
      <c r="U66" s="52"/>
      <c r="V66" s="80"/>
      <c r="W66" s="80"/>
      <c r="X66" s="80"/>
    </row>
    <row r="67" spans="1:24" ht="18" x14ac:dyDescent="0.2">
      <c r="A67" s="50"/>
      <c r="B67" s="50"/>
      <c r="C67" s="50"/>
      <c r="D67" s="50"/>
      <c r="E67" s="50"/>
      <c r="F67" s="50"/>
      <c r="G67" s="50"/>
      <c r="H67" s="50"/>
      <c r="I67" s="50"/>
      <c r="J67" s="50"/>
      <c r="K67" s="50" t="str">
        <f>IFERROR(VLOOKUP(I67,[4]DATOS!$L$2:$Q$6,MATCH(J67,[4]DATOS!$M$7:$Q$7,0)+1,0),"")</f>
        <v/>
      </c>
      <c r="L67" s="50"/>
      <c r="M67" s="50"/>
      <c r="N67" s="50" t="str">
        <f>IFERROR(VLOOKUP(L67,[4]DATOS!$L$2:$Q$6,MATCH(M67,[4]DATOS!$M$7:$Q$7,0)+1,0),"")</f>
        <v/>
      </c>
      <c r="O67" s="50"/>
      <c r="P67" s="50"/>
      <c r="Q67" s="50"/>
      <c r="R67" s="50" t="str">
        <f>IFERROR(INDEX([4]DATOS!$T$3:$T$6,MATCH(GA!N67,[4]DATOS!$S$3:$S$6,0)),"")</f>
        <v/>
      </c>
      <c r="S67" s="51" t="str">
        <f>IFERROR(INDEX('[4]Evaluación de riesgos'!$P$9:$P$28,MATCH(GA!O67,'[4]Evaluación de riesgos'!$B$9:$B$28,0)),"")</f>
        <v/>
      </c>
      <c r="T67" s="52"/>
      <c r="U67" s="52"/>
      <c r="V67" s="80"/>
      <c r="W67" s="80"/>
      <c r="X67" s="80"/>
    </row>
    <row r="68" spans="1:24" ht="18" x14ac:dyDescent="0.2">
      <c r="A68" s="50"/>
      <c r="B68" s="50"/>
      <c r="C68" s="50"/>
      <c r="D68" s="50"/>
      <c r="E68" s="50"/>
      <c r="F68" s="50"/>
      <c r="G68" s="50"/>
      <c r="H68" s="50"/>
      <c r="I68" s="50"/>
      <c r="J68" s="50"/>
      <c r="K68" s="50" t="str">
        <f>IFERROR(VLOOKUP(I68,[4]DATOS!$L$2:$Q$6,MATCH(J68,[4]DATOS!$M$7:$Q$7,0)+1,0),"")</f>
        <v/>
      </c>
      <c r="L68" s="50"/>
      <c r="M68" s="50"/>
      <c r="N68" s="50" t="str">
        <f>IFERROR(VLOOKUP(L68,[4]DATOS!$L$2:$Q$6,MATCH(M68,[4]DATOS!$M$7:$Q$7,0)+1,0),"")</f>
        <v/>
      </c>
      <c r="O68" s="50"/>
      <c r="P68" s="50"/>
      <c r="Q68" s="50"/>
      <c r="R68" s="50" t="str">
        <f>IFERROR(INDEX([4]DATOS!$T$3:$T$6,MATCH(GA!N68,[4]DATOS!$S$3:$S$6,0)),"")</f>
        <v/>
      </c>
      <c r="S68" s="51" t="str">
        <f>IFERROR(INDEX('[4]Evaluación de riesgos'!$P$9:$P$28,MATCH(GA!O68,'[4]Evaluación de riesgos'!$B$9:$B$28,0)),"")</f>
        <v/>
      </c>
      <c r="T68" s="52"/>
      <c r="U68" s="52"/>
      <c r="V68" s="80"/>
      <c r="W68" s="80"/>
      <c r="X68" s="80"/>
    </row>
    <row r="69" spans="1:24" ht="18" x14ac:dyDescent="0.2">
      <c r="A69" s="50"/>
      <c r="B69" s="50"/>
      <c r="C69" s="50"/>
      <c r="D69" s="50"/>
      <c r="E69" s="50"/>
      <c r="F69" s="50"/>
      <c r="G69" s="50"/>
      <c r="H69" s="50"/>
      <c r="I69" s="50"/>
      <c r="J69" s="50"/>
      <c r="K69" s="50" t="str">
        <f>IFERROR(VLOOKUP(I69,[4]DATOS!$L$2:$Q$6,MATCH(J69,[4]DATOS!$M$7:$Q$7,0)+1,0),"")</f>
        <v/>
      </c>
      <c r="L69" s="50"/>
      <c r="M69" s="50"/>
      <c r="N69" s="50" t="str">
        <f>IFERROR(VLOOKUP(L69,[4]DATOS!$L$2:$Q$6,MATCH(M69,[4]DATOS!$M$7:$Q$7,0)+1,0),"")</f>
        <v/>
      </c>
      <c r="O69" s="50"/>
      <c r="P69" s="50"/>
      <c r="Q69" s="50"/>
      <c r="R69" s="50" t="str">
        <f>IFERROR(INDEX([4]DATOS!$T$3:$T$6,MATCH(GA!N69,[4]DATOS!$S$3:$S$6,0)),"")</f>
        <v/>
      </c>
      <c r="S69" s="51" t="str">
        <f>IFERROR(INDEX('[4]Evaluación de riesgos'!$P$9:$P$28,MATCH(GA!O69,'[4]Evaluación de riesgos'!$B$9:$B$28,0)),"")</f>
        <v/>
      </c>
      <c r="T69" s="52"/>
      <c r="U69" s="52"/>
      <c r="V69" s="80"/>
      <c r="W69" s="80"/>
      <c r="X69" s="80"/>
    </row>
    <row r="70" spans="1:24" ht="18" x14ac:dyDescent="0.2">
      <c r="A70" s="50"/>
      <c r="B70" s="50"/>
      <c r="C70" s="50"/>
      <c r="D70" s="50"/>
      <c r="E70" s="50"/>
      <c r="F70" s="50"/>
      <c r="G70" s="50"/>
      <c r="H70" s="50"/>
      <c r="I70" s="50"/>
      <c r="J70" s="50"/>
      <c r="K70" s="50" t="str">
        <f>IFERROR(VLOOKUP(I70,[4]DATOS!$L$2:$Q$6,MATCH(J70,[4]DATOS!$M$7:$Q$7,0)+1,0),"")</f>
        <v/>
      </c>
      <c r="L70" s="50"/>
      <c r="M70" s="50"/>
      <c r="N70" s="50" t="str">
        <f>IFERROR(VLOOKUP(L70,[4]DATOS!$L$2:$Q$6,MATCH(M70,[4]DATOS!$M$7:$Q$7,0)+1,0),"")</f>
        <v/>
      </c>
      <c r="O70" s="50"/>
      <c r="P70" s="50"/>
      <c r="Q70" s="50"/>
      <c r="R70" s="50" t="str">
        <f>IFERROR(INDEX([4]DATOS!$T$3:$T$6,MATCH(GA!N70,[4]DATOS!$S$3:$S$6,0)),"")</f>
        <v/>
      </c>
      <c r="S70" s="51" t="str">
        <f>IFERROR(INDEX('[4]Evaluación de riesgos'!$P$9:$P$28,MATCH(GA!O70,'[4]Evaluación de riesgos'!$B$9:$B$28,0)),"")</f>
        <v/>
      </c>
      <c r="T70" s="52"/>
      <c r="U70" s="52"/>
      <c r="V70" s="80"/>
      <c r="W70" s="80"/>
      <c r="X70" s="80"/>
    </row>
    <row r="71" spans="1:24" ht="18" x14ac:dyDescent="0.2">
      <c r="A71" s="50"/>
      <c r="B71" s="50"/>
      <c r="C71" s="50"/>
      <c r="D71" s="50"/>
      <c r="E71" s="50"/>
      <c r="F71" s="50"/>
      <c r="G71" s="50"/>
      <c r="H71" s="50"/>
      <c r="I71" s="50"/>
      <c r="J71" s="50"/>
      <c r="K71" s="50" t="str">
        <f>IFERROR(VLOOKUP(I71,[4]DATOS!$L$2:$Q$6,MATCH(J71,[4]DATOS!$M$7:$Q$7,0)+1,0),"")</f>
        <v/>
      </c>
      <c r="L71" s="50"/>
      <c r="M71" s="50"/>
      <c r="N71" s="50" t="str">
        <f>IFERROR(VLOOKUP(L71,[4]DATOS!$L$2:$Q$6,MATCH(M71,[4]DATOS!$M$7:$Q$7,0)+1,0),"")</f>
        <v/>
      </c>
      <c r="O71" s="50"/>
      <c r="P71" s="50"/>
      <c r="Q71" s="50"/>
      <c r="R71" s="50" t="str">
        <f>IFERROR(INDEX([4]DATOS!$T$3:$T$6,MATCH(GA!N71,[4]DATOS!$S$3:$S$6,0)),"")</f>
        <v/>
      </c>
      <c r="S71" s="51" t="str">
        <f>IFERROR(INDEX('[4]Evaluación de riesgos'!$P$9:$P$28,MATCH(GA!O71,'[4]Evaluación de riesgos'!$B$9:$B$28,0)),"")</f>
        <v/>
      </c>
      <c r="T71" s="52"/>
      <c r="U71" s="52"/>
      <c r="V71" s="80"/>
      <c r="W71" s="80"/>
      <c r="X71" s="80"/>
    </row>
    <row r="72" spans="1:24" ht="18" x14ac:dyDescent="0.2">
      <c r="A72" s="50"/>
      <c r="B72" s="50"/>
      <c r="C72" s="50"/>
      <c r="D72" s="50"/>
      <c r="E72" s="50"/>
      <c r="F72" s="50"/>
      <c r="G72" s="50"/>
      <c r="H72" s="50"/>
      <c r="I72" s="50"/>
      <c r="J72" s="50"/>
      <c r="K72" s="50" t="str">
        <f>IFERROR(VLOOKUP(I72,[4]DATOS!$L$2:$Q$6,MATCH(J72,[4]DATOS!$M$7:$Q$7,0)+1,0),"")</f>
        <v/>
      </c>
      <c r="L72" s="50"/>
      <c r="M72" s="50"/>
      <c r="N72" s="50" t="str">
        <f>IFERROR(VLOOKUP(L72,[4]DATOS!$L$2:$Q$6,MATCH(M72,[4]DATOS!$M$7:$Q$7,0)+1,0),"")</f>
        <v/>
      </c>
      <c r="O72" s="50"/>
      <c r="P72" s="50"/>
      <c r="Q72" s="50"/>
      <c r="R72" s="50" t="str">
        <f>IFERROR(INDEX([4]DATOS!$T$3:$T$6,MATCH(GA!N72,[4]DATOS!$S$3:$S$6,0)),"")</f>
        <v/>
      </c>
      <c r="S72" s="51" t="str">
        <f>IFERROR(INDEX('[4]Evaluación de riesgos'!$P$9:$P$28,MATCH(GA!O72,'[4]Evaluación de riesgos'!$B$9:$B$28,0)),"")</f>
        <v/>
      </c>
      <c r="T72" s="52"/>
      <c r="U72" s="52"/>
      <c r="V72" s="80"/>
      <c r="W72" s="80"/>
      <c r="X72" s="80"/>
    </row>
    <row r="73" spans="1:24" ht="18" x14ac:dyDescent="0.2">
      <c r="A73" s="50"/>
      <c r="B73" s="50"/>
      <c r="C73" s="50"/>
      <c r="D73" s="50"/>
      <c r="E73" s="50"/>
      <c r="F73" s="50"/>
      <c r="G73" s="50"/>
      <c r="H73" s="50"/>
      <c r="I73" s="50"/>
      <c r="J73" s="50"/>
      <c r="K73" s="50" t="str">
        <f>IFERROR(VLOOKUP(I73,[4]DATOS!$L$2:$Q$6,MATCH(J73,[4]DATOS!$M$7:$Q$7,0)+1,0),"")</f>
        <v/>
      </c>
      <c r="L73" s="50"/>
      <c r="M73" s="50"/>
      <c r="N73" s="50" t="str">
        <f>IFERROR(VLOOKUP(L73,[4]DATOS!$L$2:$Q$6,MATCH(M73,[4]DATOS!$M$7:$Q$7,0)+1,0),"")</f>
        <v/>
      </c>
      <c r="O73" s="50"/>
      <c r="P73" s="50"/>
      <c r="Q73" s="50"/>
      <c r="R73" s="50" t="str">
        <f>IFERROR(INDEX([4]DATOS!$T$3:$T$6,MATCH(GA!N73,[4]DATOS!$S$3:$S$6,0)),"")</f>
        <v/>
      </c>
      <c r="S73" s="51" t="str">
        <f>IFERROR(INDEX('[4]Evaluación de riesgos'!$P$9:$P$28,MATCH(GA!O73,'[4]Evaluación de riesgos'!$B$9:$B$28,0)),"")</f>
        <v/>
      </c>
      <c r="T73" s="52"/>
      <c r="U73" s="52"/>
      <c r="V73" s="80"/>
      <c r="W73" s="80"/>
      <c r="X73" s="80"/>
    </row>
    <row r="74" spans="1:24" ht="18" x14ac:dyDescent="0.2">
      <c r="A74" s="50"/>
      <c r="B74" s="50"/>
      <c r="C74" s="50"/>
      <c r="D74" s="50"/>
      <c r="E74" s="50"/>
      <c r="F74" s="50"/>
      <c r="G74" s="50"/>
      <c r="H74" s="50"/>
      <c r="I74" s="50"/>
      <c r="J74" s="50"/>
      <c r="K74" s="50" t="str">
        <f>IFERROR(VLOOKUP(I74,[4]DATOS!$L$2:$Q$6,MATCH(J74,[4]DATOS!$M$7:$Q$7,0)+1,0),"")</f>
        <v/>
      </c>
      <c r="L74" s="50"/>
      <c r="M74" s="50"/>
      <c r="N74" s="50" t="str">
        <f>IFERROR(VLOOKUP(L74,[4]DATOS!$L$2:$Q$6,MATCH(M74,[4]DATOS!$M$7:$Q$7,0)+1,0),"")</f>
        <v/>
      </c>
      <c r="O74" s="50"/>
      <c r="P74" s="50"/>
      <c r="Q74" s="50"/>
      <c r="R74" s="50" t="str">
        <f>IFERROR(INDEX([4]DATOS!$T$3:$T$6,MATCH(GA!N74,[4]DATOS!$S$3:$S$6,0)),"")</f>
        <v/>
      </c>
      <c r="S74" s="51" t="str">
        <f>IFERROR(INDEX('[4]Evaluación de riesgos'!$P$9:$P$28,MATCH(GA!O74,'[4]Evaluación de riesgos'!$B$9:$B$28,0)),"")</f>
        <v/>
      </c>
      <c r="T74" s="52"/>
      <c r="U74" s="52"/>
      <c r="V74" s="80"/>
      <c r="W74" s="80"/>
      <c r="X74" s="80"/>
    </row>
    <row r="75" spans="1:24" ht="18" x14ac:dyDescent="0.2">
      <c r="A75" s="50"/>
      <c r="B75" s="50"/>
      <c r="C75" s="50"/>
      <c r="D75" s="50"/>
      <c r="E75" s="50"/>
      <c r="F75" s="50"/>
      <c r="G75" s="50"/>
      <c r="H75" s="50"/>
      <c r="I75" s="50"/>
      <c r="J75" s="50"/>
      <c r="K75" s="50" t="str">
        <f>IFERROR(VLOOKUP(I75,[4]DATOS!$L$2:$Q$6,MATCH(J75,[4]DATOS!$M$7:$Q$7,0)+1,0),"")</f>
        <v/>
      </c>
      <c r="L75" s="50"/>
      <c r="M75" s="50"/>
      <c r="N75" s="50" t="str">
        <f>IFERROR(VLOOKUP(L75,[4]DATOS!$L$2:$Q$6,MATCH(M75,[4]DATOS!$M$7:$Q$7,0)+1,0),"")</f>
        <v/>
      </c>
      <c r="O75" s="50"/>
      <c r="P75" s="50"/>
      <c r="Q75" s="50"/>
      <c r="R75" s="50" t="str">
        <f>IFERROR(INDEX([4]DATOS!$T$3:$T$6,MATCH(GA!N75,[4]DATOS!$S$3:$S$6,0)),"")</f>
        <v/>
      </c>
      <c r="S75" s="51" t="str">
        <f>IFERROR(INDEX('[4]Evaluación de riesgos'!$P$9:$P$28,MATCH(GA!O75,'[4]Evaluación de riesgos'!$B$9:$B$28,0)),"")</f>
        <v/>
      </c>
      <c r="T75" s="52"/>
      <c r="U75" s="52"/>
      <c r="V75" s="80"/>
      <c r="W75" s="80"/>
      <c r="X75" s="80"/>
    </row>
    <row r="76" spans="1:24" ht="18" x14ac:dyDescent="0.2">
      <c r="A76" s="50"/>
      <c r="B76" s="50"/>
      <c r="C76" s="50"/>
      <c r="D76" s="50"/>
      <c r="E76" s="50"/>
      <c r="F76" s="50"/>
      <c r="G76" s="50"/>
      <c r="H76" s="50"/>
      <c r="I76" s="50"/>
      <c r="J76" s="50"/>
      <c r="K76" s="50" t="str">
        <f>IFERROR(VLOOKUP(I76,[4]DATOS!$L$2:$Q$6,MATCH(J76,[4]DATOS!$M$7:$Q$7,0)+1,0),"")</f>
        <v/>
      </c>
      <c r="L76" s="50"/>
      <c r="M76" s="50"/>
      <c r="N76" s="50" t="str">
        <f>IFERROR(VLOOKUP(L76,[4]DATOS!$L$2:$Q$6,MATCH(M76,[4]DATOS!$M$7:$Q$7,0)+1,0),"")</f>
        <v/>
      </c>
      <c r="O76" s="50"/>
      <c r="P76" s="50"/>
      <c r="Q76" s="50"/>
      <c r="R76" s="50" t="str">
        <f>IFERROR(INDEX([4]DATOS!$T$3:$T$6,MATCH(GA!N76,[4]DATOS!$S$3:$S$6,0)),"")</f>
        <v/>
      </c>
      <c r="S76" s="51" t="str">
        <f>IFERROR(INDEX('[4]Evaluación de riesgos'!$P$9:$P$28,MATCH(GA!O76,'[4]Evaluación de riesgos'!$B$9:$B$28,0)),"")</f>
        <v/>
      </c>
      <c r="T76" s="52"/>
      <c r="U76" s="52"/>
      <c r="V76" s="80"/>
      <c r="W76" s="80"/>
      <c r="X76" s="80"/>
    </row>
    <row r="77" spans="1:24" ht="18" x14ac:dyDescent="0.2">
      <c r="A77" s="50"/>
      <c r="B77" s="50"/>
      <c r="C77" s="50"/>
      <c r="D77" s="50"/>
      <c r="E77" s="50"/>
      <c r="F77" s="50"/>
      <c r="G77" s="50"/>
      <c r="H77" s="50"/>
      <c r="I77" s="50"/>
      <c r="J77" s="50"/>
      <c r="K77" s="50" t="str">
        <f>IFERROR(VLOOKUP(I77,[4]DATOS!$L$2:$Q$6,MATCH(J77,[4]DATOS!$M$7:$Q$7,0)+1,0),"")</f>
        <v/>
      </c>
      <c r="L77" s="50"/>
      <c r="M77" s="50"/>
      <c r="N77" s="50" t="str">
        <f>IFERROR(VLOOKUP(L77,[4]DATOS!$L$2:$Q$6,MATCH(M77,[4]DATOS!$M$7:$Q$7,0)+1,0),"")</f>
        <v/>
      </c>
      <c r="O77" s="50"/>
      <c r="P77" s="50"/>
      <c r="Q77" s="50"/>
      <c r="R77" s="50" t="str">
        <f>IFERROR(INDEX([4]DATOS!$T$3:$T$6,MATCH(GA!N77,[4]DATOS!$S$3:$S$6,0)),"")</f>
        <v/>
      </c>
      <c r="S77" s="51" t="str">
        <f>IFERROR(INDEX('[4]Evaluación de riesgos'!$P$9:$P$28,MATCH(GA!O77,'[4]Evaluación de riesgos'!$B$9:$B$28,0)),"")</f>
        <v/>
      </c>
      <c r="T77" s="52"/>
      <c r="U77" s="52"/>
      <c r="V77" s="80"/>
      <c r="W77" s="80"/>
      <c r="X77" s="80"/>
    </row>
    <row r="78" spans="1:24" ht="18" x14ac:dyDescent="0.2">
      <c r="A78" s="50"/>
      <c r="B78" s="50"/>
      <c r="C78" s="50"/>
      <c r="D78" s="50"/>
      <c r="E78" s="50"/>
      <c r="F78" s="50"/>
      <c r="G78" s="50"/>
      <c r="H78" s="50"/>
      <c r="I78" s="50"/>
      <c r="J78" s="50"/>
      <c r="K78" s="50" t="str">
        <f>IFERROR(VLOOKUP(I78,[4]DATOS!$L$2:$Q$6,MATCH(J78,[4]DATOS!$M$7:$Q$7,0)+1,0),"")</f>
        <v/>
      </c>
      <c r="L78" s="50"/>
      <c r="M78" s="50"/>
      <c r="N78" s="50" t="str">
        <f>IFERROR(VLOOKUP(L78,[4]DATOS!$L$2:$Q$6,MATCH(M78,[4]DATOS!$M$7:$Q$7,0)+1,0),"")</f>
        <v/>
      </c>
      <c r="O78" s="50"/>
      <c r="P78" s="50"/>
      <c r="Q78" s="50"/>
      <c r="R78" s="50" t="str">
        <f>IFERROR(INDEX([4]DATOS!$T$3:$T$6,MATCH(GA!N78,[4]DATOS!$S$3:$S$6,0)),"")</f>
        <v/>
      </c>
      <c r="S78" s="51" t="str">
        <f>IFERROR(INDEX('[4]Evaluación de riesgos'!$P$9:$P$28,MATCH(GA!O78,'[4]Evaluación de riesgos'!$B$9:$B$28,0)),"")</f>
        <v/>
      </c>
      <c r="T78" s="52"/>
      <c r="U78" s="52"/>
      <c r="V78" s="80"/>
      <c r="W78" s="80"/>
      <c r="X78" s="80"/>
    </row>
    <row r="79" spans="1:24" ht="18" x14ac:dyDescent="0.2">
      <c r="A79" s="50"/>
      <c r="B79" s="50"/>
      <c r="C79" s="50"/>
      <c r="D79" s="50"/>
      <c r="E79" s="50"/>
      <c r="F79" s="50"/>
      <c r="G79" s="50"/>
      <c r="H79" s="50"/>
      <c r="I79" s="50"/>
      <c r="J79" s="50"/>
      <c r="K79" s="50" t="str">
        <f>IFERROR(VLOOKUP(I79,[4]DATOS!$L$2:$Q$6,MATCH(J79,[4]DATOS!$M$7:$Q$7,0)+1,0),"")</f>
        <v/>
      </c>
      <c r="L79" s="50"/>
      <c r="M79" s="50"/>
      <c r="N79" s="50" t="str">
        <f>IFERROR(VLOOKUP(L79,[4]DATOS!$L$2:$Q$6,MATCH(M79,[4]DATOS!$M$7:$Q$7,0)+1,0),"")</f>
        <v/>
      </c>
      <c r="O79" s="50"/>
      <c r="P79" s="50"/>
      <c r="Q79" s="50"/>
      <c r="R79" s="50" t="str">
        <f>IFERROR(INDEX([4]DATOS!$T$3:$T$6,MATCH(GA!N79,[4]DATOS!$S$3:$S$6,0)),"")</f>
        <v/>
      </c>
      <c r="S79" s="51" t="str">
        <f>IFERROR(INDEX('[4]Evaluación de riesgos'!$P$9:$P$28,MATCH(GA!O79,'[4]Evaluación de riesgos'!$B$9:$B$28,0)),"")</f>
        <v/>
      </c>
      <c r="T79" s="52"/>
      <c r="U79" s="52"/>
      <c r="V79" s="80"/>
      <c r="W79" s="80"/>
      <c r="X79" s="80"/>
    </row>
    <row r="80" spans="1:24" ht="18" x14ac:dyDescent="0.2">
      <c r="A80" s="50"/>
      <c r="B80" s="50"/>
      <c r="C80" s="50"/>
      <c r="D80" s="50"/>
      <c r="E80" s="50"/>
      <c r="F80" s="50"/>
      <c r="G80" s="50"/>
      <c r="H80" s="50"/>
      <c r="I80" s="50"/>
      <c r="J80" s="50"/>
      <c r="K80" s="50" t="str">
        <f>IFERROR(VLOOKUP(I80,[4]DATOS!$L$2:$Q$6,MATCH(J80,[4]DATOS!$M$7:$Q$7,0)+1,0),"")</f>
        <v/>
      </c>
      <c r="L80" s="50"/>
      <c r="M80" s="50"/>
      <c r="N80" s="50" t="str">
        <f>IFERROR(VLOOKUP(L80,[4]DATOS!$L$2:$Q$6,MATCH(M80,[4]DATOS!$M$7:$Q$7,0)+1,0),"")</f>
        <v/>
      </c>
      <c r="O80" s="50"/>
      <c r="P80" s="50"/>
      <c r="Q80" s="50"/>
      <c r="R80" s="50" t="str">
        <f>IFERROR(INDEX([4]DATOS!$T$3:$T$6,MATCH(GA!N80,[4]DATOS!$S$3:$S$6,0)),"")</f>
        <v/>
      </c>
      <c r="S80" s="51" t="str">
        <f>IFERROR(INDEX('[4]Evaluación de riesgos'!$P$9:$P$28,MATCH(GA!O80,'[4]Evaluación de riesgos'!$B$9:$B$28,0)),"")</f>
        <v/>
      </c>
      <c r="T80" s="52"/>
      <c r="U80" s="52"/>
      <c r="V80" s="80"/>
      <c r="W80" s="80"/>
      <c r="X80" s="80"/>
    </row>
    <row r="81" spans="1:24" ht="18" x14ac:dyDescent="0.2">
      <c r="A81" s="50"/>
      <c r="B81" s="50"/>
      <c r="C81" s="50"/>
      <c r="D81" s="50"/>
      <c r="E81" s="50"/>
      <c r="F81" s="50"/>
      <c r="G81" s="50"/>
      <c r="H81" s="50"/>
      <c r="I81" s="50"/>
      <c r="J81" s="50"/>
      <c r="K81" s="50" t="str">
        <f>IFERROR(VLOOKUP(I81,[4]DATOS!$L$2:$Q$6,MATCH(J81,[4]DATOS!$M$7:$Q$7,0)+1,0),"")</f>
        <v/>
      </c>
      <c r="L81" s="50"/>
      <c r="M81" s="50"/>
      <c r="N81" s="50" t="str">
        <f>IFERROR(VLOOKUP(L81,[4]DATOS!$L$2:$Q$6,MATCH(M81,[4]DATOS!$M$7:$Q$7,0)+1,0),"")</f>
        <v/>
      </c>
      <c r="O81" s="50"/>
      <c r="P81" s="50"/>
      <c r="Q81" s="50"/>
      <c r="R81" s="50" t="str">
        <f>IFERROR(INDEX([4]DATOS!$T$3:$T$6,MATCH(GA!N81,[4]DATOS!$S$3:$S$6,0)),"")</f>
        <v/>
      </c>
      <c r="S81" s="51" t="str">
        <f>IFERROR(INDEX('[4]Evaluación de riesgos'!$P$9:$P$28,MATCH(GA!O81,'[4]Evaluación de riesgos'!$B$9:$B$28,0)),"")</f>
        <v/>
      </c>
      <c r="T81" s="52"/>
      <c r="U81" s="52"/>
      <c r="V81" s="80"/>
      <c r="W81" s="80"/>
      <c r="X81" s="80"/>
    </row>
    <row r="82" spans="1:24" ht="18" x14ac:dyDescent="0.2">
      <c r="A82" s="50"/>
      <c r="B82" s="50"/>
      <c r="C82" s="50"/>
      <c r="D82" s="50"/>
      <c r="E82" s="50"/>
      <c r="F82" s="50"/>
      <c r="G82" s="50"/>
      <c r="H82" s="50"/>
      <c r="I82" s="50"/>
      <c r="J82" s="50"/>
      <c r="K82" s="50" t="str">
        <f>IFERROR(VLOOKUP(I82,[4]DATOS!$L$2:$Q$6,MATCH(J82,[4]DATOS!$M$7:$Q$7,0)+1,0),"")</f>
        <v/>
      </c>
      <c r="L82" s="50"/>
      <c r="M82" s="50"/>
      <c r="N82" s="50" t="str">
        <f>IFERROR(VLOOKUP(L82,[4]DATOS!$L$2:$Q$6,MATCH(M82,[4]DATOS!$M$7:$Q$7,0)+1,0),"")</f>
        <v/>
      </c>
      <c r="O82" s="50"/>
      <c r="P82" s="50"/>
      <c r="Q82" s="50"/>
      <c r="R82" s="50" t="str">
        <f>IFERROR(INDEX([4]DATOS!$T$3:$T$6,MATCH(GA!N82,[4]DATOS!$S$3:$S$6,0)),"")</f>
        <v/>
      </c>
      <c r="S82" s="51" t="str">
        <f>IFERROR(INDEX('[4]Evaluación de riesgos'!$P$9:$P$28,MATCH(GA!O82,'[4]Evaluación de riesgos'!$B$9:$B$28,0)),"")</f>
        <v/>
      </c>
      <c r="T82" s="52"/>
      <c r="U82" s="52"/>
      <c r="V82" s="80"/>
      <c r="W82" s="80"/>
      <c r="X82" s="80"/>
    </row>
    <row r="83" spans="1:24" ht="18" x14ac:dyDescent="0.2">
      <c r="A83" s="50"/>
      <c r="B83" s="50"/>
      <c r="C83" s="50"/>
      <c r="D83" s="50"/>
      <c r="E83" s="50"/>
      <c r="F83" s="50"/>
      <c r="G83" s="50"/>
      <c r="H83" s="50"/>
      <c r="I83" s="50"/>
      <c r="J83" s="50"/>
      <c r="K83" s="50" t="str">
        <f>IFERROR(VLOOKUP(I83,[4]DATOS!$L$2:$Q$6,MATCH(J83,[4]DATOS!$M$7:$Q$7,0)+1,0),"")</f>
        <v/>
      </c>
      <c r="L83" s="50"/>
      <c r="M83" s="50"/>
      <c r="N83" s="50" t="str">
        <f>IFERROR(VLOOKUP(L83,[4]DATOS!$L$2:$Q$6,MATCH(M83,[4]DATOS!$M$7:$Q$7,0)+1,0),"")</f>
        <v/>
      </c>
      <c r="O83" s="50"/>
      <c r="P83" s="50"/>
      <c r="Q83" s="50"/>
      <c r="R83" s="50" t="str">
        <f>IFERROR(INDEX([4]DATOS!$T$3:$T$6,MATCH(GA!N83,[4]DATOS!$S$3:$S$6,0)),"")</f>
        <v/>
      </c>
      <c r="S83" s="51" t="str">
        <f>IFERROR(INDEX('[4]Evaluación de riesgos'!$P$9:$P$28,MATCH(GA!O83,'[4]Evaluación de riesgos'!$B$9:$B$28,0)),"")</f>
        <v/>
      </c>
      <c r="T83" s="52"/>
      <c r="U83" s="52"/>
      <c r="V83" s="80"/>
      <c r="W83" s="80"/>
      <c r="X83" s="80"/>
    </row>
    <row r="84" spans="1:24" ht="18" x14ac:dyDescent="0.2">
      <c r="A84" s="50"/>
      <c r="B84" s="50"/>
      <c r="C84" s="50"/>
      <c r="D84" s="50"/>
      <c r="E84" s="50"/>
      <c r="F84" s="50"/>
      <c r="G84" s="50"/>
      <c r="H84" s="50"/>
      <c r="I84" s="50"/>
      <c r="J84" s="50"/>
      <c r="K84" s="50" t="str">
        <f>IFERROR(VLOOKUP(I84,[4]DATOS!$L$2:$Q$6,MATCH(J84,[4]DATOS!$M$7:$Q$7,0)+1,0),"")</f>
        <v/>
      </c>
      <c r="L84" s="50"/>
      <c r="M84" s="50"/>
      <c r="N84" s="50" t="str">
        <f>IFERROR(VLOOKUP(L84,[4]DATOS!$L$2:$Q$6,MATCH(M84,[4]DATOS!$M$7:$Q$7,0)+1,0),"")</f>
        <v/>
      </c>
      <c r="O84" s="50"/>
      <c r="P84" s="50"/>
      <c r="Q84" s="50"/>
      <c r="R84" s="50" t="str">
        <f>IFERROR(INDEX([4]DATOS!$T$3:$T$6,MATCH(GA!N84,[4]DATOS!$S$3:$S$6,0)),"")</f>
        <v/>
      </c>
      <c r="S84" s="51" t="str">
        <f>IFERROR(INDEX('[4]Evaluación de riesgos'!$P$9:$P$28,MATCH(GA!O84,'[4]Evaluación de riesgos'!$B$9:$B$28,0)),"")</f>
        <v/>
      </c>
      <c r="T84" s="52"/>
      <c r="U84" s="52"/>
      <c r="V84" s="80"/>
      <c r="W84" s="80"/>
      <c r="X84" s="80"/>
    </row>
    <row r="85" spans="1:24" ht="18" x14ac:dyDescent="0.2">
      <c r="A85" s="50"/>
      <c r="B85" s="50"/>
      <c r="C85" s="50"/>
      <c r="D85" s="50"/>
      <c r="E85" s="50"/>
      <c r="F85" s="50"/>
      <c r="G85" s="50"/>
      <c r="H85" s="50"/>
      <c r="I85" s="50"/>
      <c r="J85" s="50"/>
      <c r="K85" s="50" t="str">
        <f>IFERROR(VLOOKUP(I85,[4]DATOS!$L$2:$Q$6,MATCH(J85,[4]DATOS!$M$7:$Q$7,0)+1,0),"")</f>
        <v/>
      </c>
      <c r="L85" s="50"/>
      <c r="M85" s="50"/>
      <c r="N85" s="50" t="str">
        <f>IFERROR(VLOOKUP(L85,[4]DATOS!$L$2:$Q$6,MATCH(M85,[4]DATOS!$M$7:$Q$7,0)+1,0),"")</f>
        <v/>
      </c>
      <c r="O85" s="50"/>
      <c r="P85" s="50"/>
      <c r="Q85" s="50"/>
      <c r="R85" s="50" t="str">
        <f>IFERROR(INDEX([4]DATOS!$T$3:$T$6,MATCH(GA!N85,[4]DATOS!$S$3:$S$6,0)),"")</f>
        <v/>
      </c>
      <c r="S85" s="51" t="str">
        <f>IFERROR(INDEX('[4]Evaluación de riesgos'!$P$9:$P$28,MATCH(GA!O85,'[4]Evaluación de riesgos'!$B$9:$B$28,0)),"")</f>
        <v/>
      </c>
      <c r="T85" s="52"/>
      <c r="U85" s="52"/>
      <c r="V85" s="80"/>
      <c r="W85" s="80"/>
      <c r="X85" s="80"/>
    </row>
    <row r="86" spans="1:24" ht="18" x14ac:dyDescent="0.2">
      <c r="A86" s="50"/>
      <c r="B86" s="50"/>
      <c r="C86" s="50"/>
      <c r="D86" s="50"/>
      <c r="E86" s="50"/>
      <c r="F86" s="50"/>
      <c r="G86" s="50"/>
      <c r="H86" s="50"/>
      <c r="I86" s="50"/>
      <c r="J86" s="50"/>
      <c r="K86" s="50" t="str">
        <f>IFERROR(VLOOKUP(I86,[4]DATOS!$L$2:$Q$6,MATCH(J86,[4]DATOS!$M$7:$Q$7,0)+1,0),"")</f>
        <v/>
      </c>
      <c r="L86" s="50"/>
      <c r="M86" s="50"/>
      <c r="N86" s="50" t="str">
        <f>IFERROR(VLOOKUP(L86,[4]DATOS!$L$2:$Q$6,MATCH(M86,[4]DATOS!$M$7:$Q$7,0)+1,0),"")</f>
        <v/>
      </c>
      <c r="O86" s="50"/>
      <c r="P86" s="50"/>
      <c r="Q86" s="50"/>
      <c r="R86" s="50" t="str">
        <f>IFERROR(INDEX([4]DATOS!$T$3:$T$6,MATCH(GA!N86,[4]DATOS!$S$3:$S$6,0)),"")</f>
        <v/>
      </c>
      <c r="S86" s="51" t="str">
        <f>IFERROR(INDEX('[4]Evaluación de riesgos'!$P$9:$P$28,MATCH(GA!O86,'[4]Evaluación de riesgos'!$B$9:$B$28,0)),"")</f>
        <v/>
      </c>
      <c r="T86" s="52"/>
      <c r="U86" s="52"/>
      <c r="V86" s="80"/>
      <c r="W86" s="80"/>
      <c r="X86" s="80"/>
    </row>
    <row r="87" spans="1:24" ht="18" x14ac:dyDescent="0.2">
      <c r="A87" s="50"/>
      <c r="B87" s="50"/>
      <c r="C87" s="50"/>
      <c r="D87" s="50"/>
      <c r="E87" s="50"/>
      <c r="F87" s="50"/>
      <c r="G87" s="50"/>
      <c r="H87" s="50"/>
      <c r="I87" s="50"/>
      <c r="J87" s="50"/>
      <c r="K87" s="50" t="str">
        <f>IFERROR(VLOOKUP(I87,[4]DATOS!$L$2:$Q$6,MATCH(J87,[4]DATOS!$M$7:$Q$7,0)+1,0),"")</f>
        <v/>
      </c>
      <c r="L87" s="50"/>
      <c r="M87" s="50"/>
      <c r="N87" s="50" t="str">
        <f>IFERROR(VLOOKUP(L87,[4]DATOS!$L$2:$Q$6,MATCH(M87,[4]DATOS!$M$7:$Q$7,0)+1,0),"")</f>
        <v/>
      </c>
      <c r="O87" s="50"/>
      <c r="P87" s="50"/>
      <c r="Q87" s="50"/>
      <c r="R87" s="50" t="str">
        <f>IFERROR(INDEX([4]DATOS!$T$3:$T$6,MATCH(GA!N87,[4]DATOS!$S$3:$S$6,0)),"")</f>
        <v/>
      </c>
      <c r="S87" s="51" t="str">
        <f>IFERROR(INDEX('[4]Evaluación de riesgos'!$P$9:$P$28,MATCH(GA!O87,'[4]Evaluación de riesgos'!$B$9:$B$28,0)),"")</f>
        <v/>
      </c>
      <c r="T87" s="52"/>
      <c r="U87" s="52"/>
      <c r="V87" s="80"/>
      <c r="W87" s="80"/>
      <c r="X87" s="80"/>
    </row>
    <row r="88" spans="1:24" ht="18" x14ac:dyDescent="0.2">
      <c r="A88" s="50"/>
      <c r="B88" s="50"/>
      <c r="C88" s="50"/>
      <c r="D88" s="50"/>
      <c r="E88" s="50"/>
      <c r="F88" s="50"/>
      <c r="G88" s="50"/>
      <c r="H88" s="50"/>
      <c r="I88" s="50"/>
      <c r="J88" s="50"/>
      <c r="K88" s="50" t="str">
        <f>IFERROR(VLOOKUP(I88,[4]DATOS!$L$2:$Q$6,MATCH(J88,[4]DATOS!$M$7:$Q$7,0)+1,0),"")</f>
        <v/>
      </c>
      <c r="L88" s="50"/>
      <c r="M88" s="50"/>
      <c r="N88" s="50" t="str">
        <f>IFERROR(VLOOKUP(L88,[4]DATOS!$L$2:$Q$6,MATCH(M88,[4]DATOS!$M$7:$Q$7,0)+1,0),"")</f>
        <v/>
      </c>
      <c r="O88" s="50"/>
      <c r="P88" s="50"/>
      <c r="Q88" s="50"/>
      <c r="R88" s="50" t="str">
        <f>IFERROR(INDEX([4]DATOS!$T$3:$T$6,MATCH(GA!N88,[4]DATOS!$S$3:$S$6,0)),"")</f>
        <v/>
      </c>
      <c r="S88" s="51" t="str">
        <f>IFERROR(INDEX('[4]Evaluación de riesgos'!$P$9:$P$28,MATCH(GA!O88,'[4]Evaluación de riesgos'!$B$9:$B$28,0)),"")</f>
        <v/>
      </c>
      <c r="T88" s="52"/>
      <c r="U88" s="52"/>
      <c r="V88" s="80"/>
      <c r="W88" s="80"/>
      <c r="X88" s="80"/>
    </row>
    <row r="89" spans="1:24" ht="18" x14ac:dyDescent="0.2">
      <c r="A89" s="50"/>
      <c r="B89" s="50"/>
      <c r="C89" s="50"/>
      <c r="D89" s="50"/>
      <c r="E89" s="50"/>
      <c r="F89" s="50"/>
      <c r="G89" s="50"/>
      <c r="H89" s="50"/>
      <c r="I89" s="50"/>
      <c r="J89" s="50"/>
      <c r="K89" s="50" t="str">
        <f>IFERROR(VLOOKUP(I89,[4]DATOS!$L$2:$Q$6,MATCH(J89,[4]DATOS!$M$7:$Q$7,0)+1,0),"")</f>
        <v/>
      </c>
      <c r="L89" s="50"/>
      <c r="M89" s="50"/>
      <c r="N89" s="50" t="str">
        <f>IFERROR(VLOOKUP(L89,[4]DATOS!$L$2:$Q$6,MATCH(M89,[4]DATOS!$M$7:$Q$7,0)+1,0),"")</f>
        <v/>
      </c>
      <c r="O89" s="50"/>
      <c r="P89" s="50"/>
      <c r="Q89" s="50"/>
      <c r="R89" s="50" t="str">
        <f>IFERROR(INDEX([4]DATOS!$T$3:$T$6,MATCH(GA!N89,[4]DATOS!$S$3:$S$6,0)),"")</f>
        <v/>
      </c>
      <c r="S89" s="51" t="str">
        <f>IFERROR(INDEX('[4]Evaluación de riesgos'!$P$9:$P$28,MATCH(GA!O89,'[4]Evaluación de riesgos'!$B$9:$B$28,0)),"")</f>
        <v/>
      </c>
      <c r="T89" s="52"/>
      <c r="U89" s="52"/>
      <c r="V89" s="80"/>
      <c r="W89" s="80"/>
      <c r="X89" s="80"/>
    </row>
    <row r="90" spans="1:24" ht="18" x14ac:dyDescent="0.2">
      <c r="A90" s="50"/>
      <c r="B90" s="50"/>
      <c r="C90" s="50"/>
      <c r="D90" s="50"/>
      <c r="E90" s="50"/>
      <c r="F90" s="50"/>
      <c r="G90" s="50"/>
      <c r="H90" s="50"/>
      <c r="I90" s="50"/>
      <c r="J90" s="50"/>
      <c r="K90" s="50" t="str">
        <f>IFERROR(VLOOKUP(I90,[4]DATOS!$L$2:$Q$6,MATCH(J90,[4]DATOS!$M$7:$Q$7,0)+1,0),"")</f>
        <v/>
      </c>
      <c r="L90" s="50"/>
      <c r="M90" s="50"/>
      <c r="N90" s="50" t="str">
        <f>IFERROR(VLOOKUP(L90,[4]DATOS!$L$2:$Q$6,MATCH(M90,[4]DATOS!$M$7:$Q$7,0)+1,0),"")</f>
        <v/>
      </c>
      <c r="O90" s="50"/>
      <c r="P90" s="50"/>
      <c r="Q90" s="50"/>
      <c r="R90" s="50" t="str">
        <f>IFERROR(INDEX([4]DATOS!$T$3:$T$6,MATCH(GA!N90,[4]DATOS!$S$3:$S$6,0)),"")</f>
        <v/>
      </c>
      <c r="S90" s="51" t="str">
        <f>IFERROR(INDEX('[4]Evaluación de riesgos'!$P$9:$P$28,MATCH(GA!O90,'[4]Evaluación de riesgos'!$B$9:$B$28,0)),"")</f>
        <v/>
      </c>
      <c r="T90" s="52"/>
      <c r="U90" s="52"/>
      <c r="V90" s="80"/>
      <c r="W90" s="80"/>
      <c r="X90" s="80"/>
    </row>
    <row r="91" spans="1:24" ht="18" x14ac:dyDescent="0.2">
      <c r="A91" s="50"/>
      <c r="B91" s="50"/>
      <c r="C91" s="50"/>
      <c r="D91" s="50"/>
      <c r="E91" s="50"/>
      <c r="F91" s="50"/>
      <c r="G91" s="50"/>
      <c r="H91" s="50"/>
      <c r="I91" s="50"/>
      <c r="J91" s="50"/>
      <c r="K91" s="50" t="str">
        <f>IFERROR(VLOOKUP(I91,[4]DATOS!$L$2:$Q$6,MATCH(J91,[4]DATOS!$M$7:$Q$7,0)+1,0),"")</f>
        <v/>
      </c>
      <c r="L91" s="50"/>
      <c r="M91" s="50"/>
      <c r="N91" s="50" t="str">
        <f>IFERROR(VLOOKUP(L91,[4]DATOS!$L$2:$Q$6,MATCH(M91,[4]DATOS!$M$7:$Q$7,0)+1,0),"")</f>
        <v/>
      </c>
      <c r="O91" s="50"/>
      <c r="P91" s="50"/>
      <c r="Q91" s="50"/>
      <c r="R91" s="50" t="str">
        <f>IFERROR(INDEX([4]DATOS!$T$3:$T$6,MATCH(GA!N91,[4]DATOS!$S$3:$S$6,0)),"")</f>
        <v/>
      </c>
      <c r="S91" s="51" t="str">
        <f>IFERROR(INDEX('[4]Evaluación de riesgos'!$P$9:$P$28,MATCH(GA!O91,'[4]Evaluación de riesgos'!$B$9:$B$28,0)),"")</f>
        <v/>
      </c>
      <c r="T91" s="52"/>
      <c r="U91" s="52"/>
      <c r="V91" s="80"/>
      <c r="W91" s="80"/>
      <c r="X91" s="80"/>
    </row>
    <row r="92" spans="1:24" ht="18" x14ac:dyDescent="0.2">
      <c r="A92" s="50"/>
      <c r="B92" s="50"/>
      <c r="C92" s="50"/>
      <c r="D92" s="50"/>
      <c r="E92" s="50"/>
      <c r="F92" s="50"/>
      <c r="G92" s="50"/>
      <c r="H92" s="50"/>
      <c r="I92" s="50"/>
      <c r="J92" s="50"/>
      <c r="K92" s="50" t="str">
        <f>IFERROR(VLOOKUP(I92,[4]DATOS!$L$2:$Q$6,MATCH(J92,[4]DATOS!$M$7:$Q$7,0)+1,0),"")</f>
        <v/>
      </c>
      <c r="L92" s="50"/>
      <c r="M92" s="50"/>
      <c r="N92" s="50" t="str">
        <f>IFERROR(VLOOKUP(L92,[4]DATOS!$L$2:$Q$6,MATCH(M92,[4]DATOS!$M$7:$Q$7,0)+1,0),"")</f>
        <v/>
      </c>
      <c r="O92" s="50"/>
      <c r="P92" s="50"/>
      <c r="Q92" s="50"/>
      <c r="R92" s="50" t="str">
        <f>IFERROR(INDEX([4]DATOS!$T$3:$T$6,MATCH(GA!N92,[4]DATOS!$S$3:$S$6,0)),"")</f>
        <v/>
      </c>
      <c r="S92" s="51" t="str">
        <f>IFERROR(INDEX('[4]Evaluación de riesgos'!$P$9:$P$28,MATCH(GA!O92,'[4]Evaluación de riesgos'!$B$9:$B$28,0)),"")</f>
        <v/>
      </c>
      <c r="T92" s="52"/>
      <c r="U92" s="52"/>
      <c r="V92" s="80"/>
      <c r="W92" s="80"/>
      <c r="X92" s="80"/>
    </row>
    <row r="93" spans="1:24" ht="18" x14ac:dyDescent="0.2">
      <c r="A93" s="50"/>
      <c r="B93" s="50"/>
      <c r="C93" s="50"/>
      <c r="D93" s="50"/>
      <c r="E93" s="50"/>
      <c r="F93" s="50"/>
      <c r="G93" s="50"/>
      <c r="H93" s="50"/>
      <c r="I93" s="50"/>
      <c r="J93" s="50"/>
      <c r="K93" s="50" t="str">
        <f>IFERROR(VLOOKUP(I93,[4]DATOS!$L$2:$Q$6,MATCH(J93,[4]DATOS!$M$7:$Q$7,0)+1,0),"")</f>
        <v/>
      </c>
      <c r="L93" s="50"/>
      <c r="M93" s="50"/>
      <c r="N93" s="50" t="str">
        <f>IFERROR(VLOOKUP(L93,[4]DATOS!$L$2:$Q$6,MATCH(M93,[4]DATOS!$M$7:$Q$7,0)+1,0),"")</f>
        <v/>
      </c>
      <c r="O93" s="50"/>
      <c r="P93" s="50"/>
      <c r="Q93" s="50"/>
      <c r="R93" s="50" t="str">
        <f>IFERROR(INDEX([4]DATOS!$T$3:$T$6,MATCH(GA!N93,[4]DATOS!$S$3:$S$6,0)),"")</f>
        <v/>
      </c>
      <c r="S93" s="51" t="str">
        <f>IFERROR(INDEX('[4]Evaluación de riesgos'!$P$9:$P$28,MATCH(GA!O93,'[4]Evaluación de riesgos'!$B$9:$B$28,0)),"")</f>
        <v/>
      </c>
      <c r="T93" s="52"/>
      <c r="U93" s="52"/>
      <c r="V93" s="80"/>
      <c r="W93" s="80"/>
      <c r="X93" s="80"/>
    </row>
    <row r="94" spans="1:24" ht="18" x14ac:dyDescent="0.2">
      <c r="A94" s="50"/>
      <c r="B94" s="50"/>
      <c r="C94" s="50"/>
      <c r="D94" s="50"/>
      <c r="E94" s="50"/>
      <c r="F94" s="50"/>
      <c r="G94" s="50"/>
      <c r="H94" s="50"/>
      <c r="I94" s="50"/>
      <c r="J94" s="50"/>
      <c r="K94" s="50" t="str">
        <f>IFERROR(VLOOKUP(I94,[4]DATOS!$L$2:$Q$6,MATCH(J94,[4]DATOS!$M$7:$Q$7,0)+1,0),"")</f>
        <v/>
      </c>
      <c r="L94" s="50"/>
      <c r="M94" s="50"/>
      <c r="N94" s="50" t="str">
        <f>IFERROR(VLOOKUP(L94,[4]DATOS!$L$2:$Q$6,MATCH(M94,[4]DATOS!$M$7:$Q$7,0)+1,0),"")</f>
        <v/>
      </c>
      <c r="O94" s="50"/>
      <c r="P94" s="50"/>
      <c r="Q94" s="50"/>
      <c r="R94" s="50" t="str">
        <f>IFERROR(INDEX([4]DATOS!$T$3:$T$6,MATCH(GA!N94,[4]DATOS!$S$3:$S$6,0)),"")</f>
        <v/>
      </c>
      <c r="S94" s="51" t="str">
        <f>IFERROR(INDEX('[4]Evaluación de riesgos'!$P$9:$P$28,MATCH(GA!O94,'[4]Evaluación de riesgos'!$B$9:$B$28,0)),"")</f>
        <v/>
      </c>
      <c r="T94" s="52"/>
      <c r="U94" s="52"/>
      <c r="V94" s="80"/>
      <c r="W94" s="80"/>
      <c r="X94" s="80"/>
    </row>
    <row r="95" spans="1:24" ht="18" x14ac:dyDescent="0.2">
      <c r="A95" s="50"/>
      <c r="B95" s="50"/>
      <c r="C95" s="50"/>
      <c r="D95" s="50"/>
      <c r="E95" s="50"/>
      <c r="F95" s="50"/>
      <c r="G95" s="50"/>
      <c r="H95" s="50"/>
      <c r="I95" s="50"/>
      <c r="J95" s="50"/>
      <c r="K95" s="50" t="str">
        <f>IFERROR(VLOOKUP(I95,[4]DATOS!$L$2:$Q$6,MATCH(J95,[4]DATOS!$M$7:$Q$7,0)+1,0),"")</f>
        <v/>
      </c>
      <c r="L95" s="50"/>
      <c r="M95" s="50"/>
      <c r="N95" s="50" t="str">
        <f>IFERROR(VLOOKUP(L95,[4]DATOS!$L$2:$Q$6,MATCH(M95,[4]DATOS!$M$7:$Q$7,0)+1,0),"")</f>
        <v/>
      </c>
      <c r="O95" s="50"/>
      <c r="P95" s="50"/>
      <c r="Q95" s="50"/>
      <c r="R95" s="50" t="str">
        <f>IFERROR(INDEX([4]DATOS!$T$3:$T$6,MATCH(GA!N95,[4]DATOS!$S$3:$S$6,0)),"")</f>
        <v/>
      </c>
      <c r="S95" s="51" t="str">
        <f>IFERROR(INDEX('[4]Evaluación de riesgos'!$P$9:$P$28,MATCH(GA!O95,'[4]Evaluación de riesgos'!$B$9:$B$28,0)),"")</f>
        <v/>
      </c>
      <c r="T95" s="52"/>
      <c r="U95" s="52"/>
      <c r="V95" s="80"/>
      <c r="W95" s="80"/>
      <c r="X95" s="80"/>
    </row>
    <row r="96" spans="1:24" ht="18" x14ac:dyDescent="0.2">
      <c r="A96" s="50"/>
      <c r="B96" s="50"/>
      <c r="C96" s="50"/>
      <c r="D96" s="50"/>
      <c r="E96" s="50"/>
      <c r="F96" s="50"/>
      <c r="G96" s="50"/>
      <c r="H96" s="50"/>
      <c r="I96" s="50"/>
      <c r="J96" s="50"/>
      <c r="K96" s="50" t="str">
        <f>IFERROR(VLOOKUP(I96,[4]DATOS!$L$2:$Q$6,MATCH(J96,[4]DATOS!$M$7:$Q$7,0)+1,0),"")</f>
        <v/>
      </c>
      <c r="L96" s="50"/>
      <c r="M96" s="50"/>
      <c r="N96" s="50" t="str">
        <f>IFERROR(VLOOKUP(L96,[4]DATOS!$L$2:$Q$6,MATCH(M96,[4]DATOS!$M$7:$Q$7,0)+1,0),"")</f>
        <v/>
      </c>
      <c r="O96" s="50"/>
      <c r="P96" s="50"/>
      <c r="Q96" s="50"/>
      <c r="R96" s="50" t="str">
        <f>IFERROR(INDEX([4]DATOS!$T$3:$T$6,MATCH(GA!N96,[4]DATOS!$S$3:$S$6,0)),"")</f>
        <v/>
      </c>
      <c r="S96" s="51" t="str">
        <f>IFERROR(INDEX('[4]Evaluación de riesgos'!$P$9:$P$28,MATCH(GA!O96,'[4]Evaluación de riesgos'!$B$9:$B$28,0)),"")</f>
        <v/>
      </c>
      <c r="T96" s="52"/>
      <c r="U96" s="52"/>
      <c r="V96" s="80"/>
      <c r="W96" s="80"/>
      <c r="X96" s="80"/>
    </row>
    <row r="97" spans="1:24" ht="18" x14ac:dyDescent="0.2">
      <c r="A97" s="50"/>
      <c r="B97" s="50"/>
      <c r="C97" s="50"/>
      <c r="D97" s="50"/>
      <c r="E97" s="50"/>
      <c r="F97" s="50"/>
      <c r="G97" s="50"/>
      <c r="H97" s="50"/>
      <c r="I97" s="50"/>
      <c r="J97" s="50"/>
      <c r="K97" s="50" t="str">
        <f>IFERROR(VLOOKUP(I97,[4]DATOS!$L$2:$Q$6,MATCH(J97,[4]DATOS!$M$7:$Q$7,0)+1,0),"")</f>
        <v/>
      </c>
      <c r="L97" s="50"/>
      <c r="M97" s="50"/>
      <c r="N97" s="50" t="str">
        <f>IFERROR(VLOOKUP(L97,[4]DATOS!$L$2:$Q$6,MATCH(M97,[4]DATOS!$M$7:$Q$7,0)+1,0),"")</f>
        <v/>
      </c>
      <c r="O97" s="50"/>
      <c r="P97" s="50"/>
      <c r="Q97" s="50"/>
      <c r="R97" s="50" t="str">
        <f>IFERROR(INDEX([4]DATOS!$T$3:$T$6,MATCH(GA!N97,[4]DATOS!$S$3:$S$6,0)),"")</f>
        <v/>
      </c>
      <c r="S97" s="51" t="str">
        <f>IFERROR(INDEX('[4]Evaluación de riesgos'!$P$9:$P$28,MATCH(GA!O97,'[4]Evaluación de riesgos'!$B$9:$B$28,0)),"")</f>
        <v/>
      </c>
      <c r="T97" s="52"/>
      <c r="U97" s="52"/>
      <c r="V97" s="80"/>
      <c r="W97" s="80"/>
      <c r="X97" s="80"/>
    </row>
    <row r="98" spans="1:24" ht="18" x14ac:dyDescent="0.2">
      <c r="A98" s="50"/>
      <c r="B98" s="50"/>
      <c r="C98" s="50"/>
      <c r="D98" s="50"/>
      <c r="E98" s="50"/>
      <c r="F98" s="50"/>
      <c r="G98" s="50"/>
      <c r="H98" s="50"/>
      <c r="I98" s="50"/>
      <c r="J98" s="50"/>
      <c r="K98" s="50" t="str">
        <f>IFERROR(VLOOKUP(I98,[4]DATOS!$L$2:$Q$6,MATCH(J98,[4]DATOS!$M$7:$Q$7,0)+1,0),"")</f>
        <v/>
      </c>
      <c r="L98" s="50"/>
      <c r="M98" s="50"/>
      <c r="N98" s="50" t="str">
        <f>IFERROR(VLOOKUP(L98,[4]DATOS!$L$2:$Q$6,MATCH(M98,[4]DATOS!$M$7:$Q$7,0)+1,0),"")</f>
        <v/>
      </c>
      <c r="O98" s="50"/>
      <c r="P98" s="50"/>
      <c r="Q98" s="50"/>
      <c r="R98" s="50" t="str">
        <f>IFERROR(INDEX([4]DATOS!$T$3:$T$6,MATCH(GA!N98,[4]DATOS!$S$3:$S$6,0)),"")</f>
        <v/>
      </c>
      <c r="S98" s="51" t="str">
        <f>IFERROR(INDEX('[4]Evaluación de riesgos'!$P$9:$P$28,MATCH(GA!O98,'[4]Evaluación de riesgos'!$B$9:$B$28,0)),"")</f>
        <v/>
      </c>
      <c r="T98" s="52"/>
      <c r="U98" s="52"/>
      <c r="V98" s="80"/>
      <c r="W98" s="80"/>
      <c r="X98" s="80"/>
    </row>
    <row r="99" spans="1:24" ht="18" x14ac:dyDescent="0.2">
      <c r="A99" s="50"/>
      <c r="B99" s="50"/>
      <c r="C99" s="50"/>
      <c r="D99" s="50"/>
      <c r="E99" s="50"/>
      <c r="F99" s="50"/>
      <c r="G99" s="50"/>
      <c r="H99" s="50"/>
      <c r="I99" s="50"/>
      <c r="J99" s="50"/>
      <c r="K99" s="50" t="str">
        <f>IFERROR(VLOOKUP(I99,[4]DATOS!$L$2:$Q$6,MATCH(J99,[4]DATOS!$M$7:$Q$7,0)+1,0),"")</f>
        <v/>
      </c>
      <c r="L99" s="50"/>
      <c r="M99" s="50"/>
      <c r="N99" s="50" t="str">
        <f>IFERROR(VLOOKUP(L99,[4]DATOS!$L$2:$Q$6,MATCH(M99,[4]DATOS!$M$7:$Q$7,0)+1,0),"")</f>
        <v/>
      </c>
      <c r="O99" s="50"/>
      <c r="P99" s="50"/>
      <c r="Q99" s="50"/>
      <c r="R99" s="50" t="str">
        <f>IFERROR(INDEX([4]DATOS!$T$3:$T$6,MATCH(GA!N99,[4]DATOS!$S$3:$S$6,0)),"")</f>
        <v/>
      </c>
      <c r="S99" s="51" t="str">
        <f>IFERROR(INDEX('[4]Evaluación de riesgos'!$P$9:$P$28,MATCH(GA!O99,'[4]Evaluación de riesgos'!$B$9:$B$28,0)),"")</f>
        <v/>
      </c>
      <c r="T99" s="52"/>
      <c r="U99" s="52"/>
      <c r="V99" s="80"/>
      <c r="W99" s="80"/>
      <c r="X99" s="80"/>
    </row>
    <row r="100" spans="1:24" ht="18" x14ac:dyDescent="0.2">
      <c r="A100" s="50"/>
      <c r="B100" s="50"/>
      <c r="C100" s="50"/>
      <c r="D100" s="50"/>
      <c r="E100" s="50"/>
      <c r="F100" s="50"/>
      <c r="G100" s="50"/>
      <c r="H100" s="50"/>
      <c r="I100" s="50"/>
      <c r="J100" s="50"/>
      <c r="K100" s="50" t="str">
        <f>IFERROR(VLOOKUP(I100,[4]DATOS!$L$2:$Q$6,MATCH(J100,[4]DATOS!$M$7:$Q$7,0)+1,0),"")</f>
        <v/>
      </c>
      <c r="L100" s="50"/>
      <c r="M100" s="50"/>
      <c r="N100" s="50" t="str">
        <f>IFERROR(VLOOKUP(L100,[4]DATOS!$L$2:$Q$6,MATCH(M100,[4]DATOS!$M$7:$Q$7,0)+1,0),"")</f>
        <v/>
      </c>
      <c r="O100" s="50"/>
      <c r="P100" s="50"/>
      <c r="Q100" s="50"/>
      <c r="R100" s="50" t="str">
        <f>IFERROR(INDEX([4]DATOS!$T$3:$T$6,MATCH(GA!N100,[4]DATOS!$S$3:$S$6,0)),"")</f>
        <v/>
      </c>
      <c r="S100" s="51" t="str">
        <f>IFERROR(INDEX('[4]Evaluación de riesgos'!$P$9:$P$28,MATCH(GA!O100,'[4]Evaluación de riesgos'!$B$9:$B$28,0)),"")</f>
        <v/>
      </c>
      <c r="T100" s="52"/>
      <c r="U100" s="52"/>
      <c r="V100" s="80"/>
      <c r="W100" s="80"/>
      <c r="X100" s="80"/>
    </row>
    <row r="101" spans="1:24" ht="18" x14ac:dyDescent="0.2">
      <c r="A101" s="50"/>
      <c r="B101" s="50"/>
      <c r="C101" s="50"/>
      <c r="D101" s="50"/>
      <c r="E101" s="50"/>
      <c r="F101" s="50"/>
      <c r="G101" s="50"/>
      <c r="H101" s="50"/>
      <c r="I101" s="50"/>
      <c r="J101" s="50"/>
      <c r="K101" s="50" t="str">
        <f>IFERROR(VLOOKUP(I101,[4]DATOS!$L$2:$Q$6,MATCH(J101,[4]DATOS!$M$7:$Q$7,0)+1,0),"")</f>
        <v/>
      </c>
      <c r="L101" s="50"/>
      <c r="M101" s="50"/>
      <c r="N101" s="50" t="str">
        <f>IFERROR(VLOOKUP(L101,[4]DATOS!$L$2:$Q$6,MATCH(M101,[4]DATOS!$M$7:$Q$7,0)+1,0),"")</f>
        <v/>
      </c>
      <c r="O101" s="50"/>
      <c r="P101" s="50"/>
      <c r="Q101" s="50"/>
      <c r="R101" s="50" t="str">
        <f>IFERROR(INDEX([4]DATOS!$T$3:$T$6,MATCH(GA!N101,[4]DATOS!$S$3:$S$6,0)),"")</f>
        <v/>
      </c>
      <c r="S101" s="51" t="str">
        <f>IFERROR(INDEX('[4]Evaluación de riesgos'!$P$9:$P$28,MATCH(GA!O101,'[4]Evaluación de riesgos'!$B$9:$B$28,0)),"")</f>
        <v/>
      </c>
      <c r="T101" s="52"/>
      <c r="U101" s="52"/>
      <c r="V101" s="80"/>
      <c r="W101" s="80"/>
      <c r="X101" s="80"/>
    </row>
    <row r="102" spans="1:24" ht="18" x14ac:dyDescent="0.2">
      <c r="A102" s="50"/>
      <c r="B102" s="50"/>
      <c r="C102" s="50"/>
      <c r="D102" s="50"/>
      <c r="E102" s="50"/>
      <c r="F102" s="50"/>
      <c r="G102" s="50"/>
      <c r="H102" s="50"/>
      <c r="I102" s="50"/>
      <c r="J102" s="50"/>
      <c r="K102" s="50" t="str">
        <f>IFERROR(VLOOKUP(I102,[4]DATOS!$L$2:$Q$6,MATCH(J102,[4]DATOS!$M$7:$Q$7,0)+1,0),"")</f>
        <v/>
      </c>
      <c r="L102" s="50"/>
      <c r="M102" s="50"/>
      <c r="N102" s="50" t="str">
        <f>IFERROR(VLOOKUP(L102,[4]DATOS!$L$2:$Q$6,MATCH(M102,[4]DATOS!$M$7:$Q$7,0)+1,0),"")</f>
        <v/>
      </c>
      <c r="O102" s="50"/>
      <c r="P102" s="50"/>
      <c r="Q102" s="50"/>
      <c r="R102" s="50" t="str">
        <f>IFERROR(INDEX([4]DATOS!$T$3:$T$6,MATCH(GA!N102,[4]DATOS!$S$3:$S$6,0)),"")</f>
        <v/>
      </c>
      <c r="S102" s="51" t="str">
        <f>IFERROR(INDEX('[4]Evaluación de riesgos'!$P$9:$P$28,MATCH(GA!O102,'[4]Evaluación de riesgos'!$B$9:$B$28,0)),"")</f>
        <v/>
      </c>
      <c r="T102" s="52"/>
      <c r="U102" s="52"/>
      <c r="V102" s="80"/>
      <c r="W102" s="80"/>
      <c r="X102" s="80"/>
    </row>
    <row r="103" spans="1:24" ht="18" x14ac:dyDescent="0.2">
      <c r="A103" s="50"/>
      <c r="B103" s="50"/>
      <c r="C103" s="50"/>
      <c r="D103" s="50"/>
      <c r="E103" s="50"/>
      <c r="F103" s="50"/>
      <c r="G103" s="50"/>
      <c r="H103" s="50"/>
      <c r="I103" s="50"/>
      <c r="J103" s="50"/>
      <c r="K103" s="50" t="str">
        <f>IFERROR(VLOOKUP(I103,[4]DATOS!$L$2:$Q$6,MATCH(J103,[4]DATOS!$M$7:$Q$7,0)+1,0),"")</f>
        <v/>
      </c>
      <c r="L103" s="50"/>
      <c r="M103" s="50"/>
      <c r="N103" s="50" t="str">
        <f>IFERROR(VLOOKUP(L103,[4]DATOS!$L$2:$Q$6,MATCH(M103,[4]DATOS!$M$7:$Q$7,0)+1,0),"")</f>
        <v/>
      </c>
      <c r="O103" s="50"/>
      <c r="P103" s="50"/>
      <c r="Q103" s="50"/>
      <c r="R103" s="50" t="str">
        <f>IFERROR(INDEX([4]DATOS!$T$3:$T$6,MATCH(GA!N103,[4]DATOS!$S$3:$S$6,0)),"")</f>
        <v/>
      </c>
      <c r="S103" s="51" t="str">
        <f>IFERROR(INDEX('[4]Evaluación de riesgos'!$P$9:$P$28,MATCH(GA!O103,'[4]Evaluación de riesgos'!$B$9:$B$28,0)),"")</f>
        <v/>
      </c>
      <c r="T103" s="52"/>
      <c r="U103" s="52"/>
      <c r="V103" s="80"/>
      <c r="W103" s="80"/>
      <c r="X103" s="80"/>
    </row>
    <row r="104" spans="1:24" ht="18" x14ac:dyDescent="0.2">
      <c r="A104" s="50"/>
      <c r="B104" s="50"/>
      <c r="C104" s="50"/>
      <c r="D104" s="50"/>
      <c r="E104" s="50"/>
      <c r="F104" s="50"/>
      <c r="G104" s="50"/>
      <c r="H104" s="50"/>
      <c r="I104" s="50"/>
      <c r="J104" s="50"/>
      <c r="K104" s="50" t="str">
        <f>IFERROR(VLOOKUP(I104,[4]DATOS!$L$2:$Q$6,MATCH(J104,[4]DATOS!$M$7:$Q$7,0)+1,0),"")</f>
        <v/>
      </c>
      <c r="L104" s="50"/>
      <c r="M104" s="50"/>
      <c r="N104" s="50" t="str">
        <f>IFERROR(VLOOKUP(L104,[4]DATOS!$L$2:$Q$6,MATCH(M104,[4]DATOS!$M$7:$Q$7,0)+1,0),"")</f>
        <v/>
      </c>
      <c r="O104" s="50"/>
      <c r="P104" s="50"/>
      <c r="Q104" s="50"/>
      <c r="R104" s="50" t="str">
        <f>IFERROR(INDEX([4]DATOS!$T$3:$T$6,MATCH(GA!N104,[4]DATOS!$S$3:$S$6,0)),"")</f>
        <v/>
      </c>
      <c r="S104" s="51" t="str">
        <f>IFERROR(INDEX('[4]Evaluación de riesgos'!$P$9:$P$28,MATCH(GA!O104,'[4]Evaluación de riesgos'!$B$9:$B$28,0)),"")</f>
        <v/>
      </c>
      <c r="T104" s="52"/>
      <c r="U104" s="52"/>
      <c r="V104" s="80"/>
      <c r="W104" s="80"/>
      <c r="X104" s="80"/>
    </row>
    <row r="105" spans="1:24" ht="18" x14ac:dyDescent="0.2">
      <c r="A105" s="50"/>
      <c r="B105" s="50"/>
      <c r="C105" s="50"/>
      <c r="D105" s="50"/>
      <c r="E105" s="50"/>
      <c r="F105" s="50"/>
      <c r="G105" s="50"/>
      <c r="H105" s="50"/>
      <c r="I105" s="50"/>
      <c r="J105" s="50"/>
      <c r="K105" s="50" t="str">
        <f>IFERROR(VLOOKUP(I105,[4]DATOS!$L$2:$Q$6,MATCH(J105,[4]DATOS!$M$7:$Q$7,0)+1,0),"")</f>
        <v/>
      </c>
      <c r="L105" s="50"/>
      <c r="M105" s="50"/>
      <c r="N105" s="50" t="str">
        <f>IFERROR(VLOOKUP(L105,[4]DATOS!$L$2:$Q$6,MATCH(M105,[4]DATOS!$M$7:$Q$7,0)+1,0),"")</f>
        <v/>
      </c>
      <c r="O105" s="50"/>
      <c r="P105" s="50"/>
      <c r="Q105" s="50"/>
      <c r="R105" s="50" t="str">
        <f>IFERROR(INDEX([4]DATOS!$T$3:$T$6,MATCH(GA!N105,[4]DATOS!$S$3:$S$6,0)),"")</f>
        <v/>
      </c>
      <c r="S105" s="51" t="str">
        <f>IFERROR(INDEX('[4]Evaluación de riesgos'!$P$9:$P$28,MATCH(GA!O105,'[4]Evaluación de riesgos'!$B$9:$B$28,0)),"")</f>
        <v/>
      </c>
      <c r="T105" s="52"/>
      <c r="U105" s="52"/>
      <c r="V105" s="80"/>
      <c r="W105" s="80"/>
      <c r="X105" s="80"/>
    </row>
    <row r="106" spans="1:24" ht="18" x14ac:dyDescent="0.2">
      <c r="A106" s="50"/>
      <c r="B106" s="50"/>
      <c r="C106" s="50"/>
      <c r="D106" s="50"/>
      <c r="E106" s="50"/>
      <c r="F106" s="50"/>
      <c r="G106" s="50"/>
      <c r="H106" s="50"/>
      <c r="I106" s="50"/>
      <c r="J106" s="50"/>
      <c r="K106" s="50" t="str">
        <f>IFERROR(VLOOKUP(I106,[4]DATOS!$L$2:$Q$6,MATCH(J106,[4]DATOS!$M$7:$Q$7,0)+1,0),"")</f>
        <v/>
      </c>
      <c r="L106" s="50"/>
      <c r="M106" s="50"/>
      <c r="N106" s="50" t="str">
        <f>IFERROR(VLOOKUP(L106,[4]DATOS!$L$2:$Q$6,MATCH(M106,[4]DATOS!$M$7:$Q$7,0)+1,0),"")</f>
        <v/>
      </c>
      <c r="O106" s="50"/>
      <c r="P106" s="50"/>
      <c r="Q106" s="50"/>
      <c r="R106" s="50" t="str">
        <f>IFERROR(INDEX([4]DATOS!$T$3:$T$6,MATCH(GA!N106,[4]DATOS!$S$3:$S$6,0)),"")</f>
        <v/>
      </c>
      <c r="S106" s="51" t="str">
        <f>IFERROR(INDEX('[4]Evaluación de riesgos'!$P$9:$P$28,MATCH(GA!O106,'[4]Evaluación de riesgos'!$B$9:$B$28,0)),"")</f>
        <v/>
      </c>
      <c r="T106" s="52"/>
      <c r="U106" s="52"/>
      <c r="V106" s="80"/>
      <c r="W106" s="80"/>
      <c r="X106" s="80"/>
    </row>
    <row r="107" spans="1:24" ht="18" x14ac:dyDescent="0.2">
      <c r="A107" s="50"/>
      <c r="B107" s="50"/>
      <c r="C107" s="50"/>
      <c r="D107" s="50"/>
      <c r="E107" s="50"/>
      <c r="F107" s="50"/>
      <c r="G107" s="50"/>
      <c r="H107" s="50"/>
      <c r="I107" s="50"/>
      <c r="J107" s="50"/>
      <c r="K107" s="50" t="str">
        <f>IFERROR(VLOOKUP(I107,[4]DATOS!$L$2:$Q$6,MATCH(J107,[4]DATOS!$M$7:$Q$7,0)+1,0),"")</f>
        <v/>
      </c>
      <c r="L107" s="50"/>
      <c r="M107" s="50"/>
      <c r="N107" s="50" t="str">
        <f>IFERROR(VLOOKUP(L107,[4]DATOS!$L$2:$Q$6,MATCH(M107,[4]DATOS!$M$7:$Q$7,0)+1,0),"")</f>
        <v/>
      </c>
      <c r="O107" s="50"/>
      <c r="P107" s="50"/>
      <c r="Q107" s="50"/>
      <c r="R107" s="50" t="str">
        <f>IFERROR(INDEX([4]DATOS!$T$3:$T$6,MATCH(GA!N107,[4]DATOS!$S$3:$S$6,0)),"")</f>
        <v/>
      </c>
      <c r="S107" s="51" t="str">
        <f>IFERROR(INDEX('[4]Evaluación de riesgos'!$P$9:$P$28,MATCH(GA!O107,'[4]Evaluación de riesgos'!$B$9:$B$28,0)),"")</f>
        <v/>
      </c>
      <c r="T107" s="52"/>
      <c r="U107" s="52"/>
      <c r="V107" s="80"/>
      <c r="W107" s="80"/>
      <c r="X107" s="80"/>
    </row>
    <row r="108" spans="1:24" ht="18" x14ac:dyDescent="0.2">
      <c r="A108" s="50"/>
      <c r="B108" s="50"/>
      <c r="C108" s="50"/>
      <c r="D108" s="50"/>
      <c r="E108" s="50"/>
      <c r="F108" s="50"/>
      <c r="G108" s="50"/>
      <c r="H108" s="50"/>
      <c r="I108" s="50"/>
      <c r="J108" s="50"/>
      <c r="K108" s="50" t="str">
        <f>IFERROR(VLOOKUP(I108,[4]DATOS!$L$2:$Q$6,MATCH(J108,[4]DATOS!$M$7:$Q$7,0)+1,0),"")</f>
        <v/>
      </c>
      <c r="L108" s="50"/>
      <c r="M108" s="50"/>
      <c r="N108" s="50" t="str">
        <f>IFERROR(VLOOKUP(L108,[4]DATOS!$L$2:$Q$6,MATCH(M108,[4]DATOS!$M$7:$Q$7,0)+1,0),"")</f>
        <v/>
      </c>
      <c r="O108" s="50"/>
      <c r="P108" s="50"/>
      <c r="Q108" s="50"/>
      <c r="R108" s="50" t="str">
        <f>IFERROR(INDEX([4]DATOS!$T$3:$T$6,MATCH(GA!N108,[4]DATOS!$S$3:$S$6,0)),"")</f>
        <v/>
      </c>
      <c r="S108" s="51" t="str">
        <f>IFERROR(INDEX('[4]Evaluación de riesgos'!$P$9:$P$28,MATCH(GA!O108,'[4]Evaluación de riesgos'!$B$9:$B$28,0)),"")</f>
        <v/>
      </c>
      <c r="T108" s="52"/>
      <c r="U108" s="52"/>
      <c r="V108" s="80"/>
      <c r="W108" s="80"/>
      <c r="X108" s="80"/>
    </row>
    <row r="109" spans="1:24" ht="18" x14ac:dyDescent="0.2">
      <c r="A109" s="50"/>
      <c r="B109" s="50"/>
      <c r="C109" s="50"/>
      <c r="D109" s="50"/>
      <c r="E109" s="50"/>
      <c r="F109" s="50"/>
      <c r="G109" s="50"/>
      <c r="H109" s="50"/>
      <c r="I109" s="50"/>
      <c r="J109" s="50"/>
      <c r="K109" s="50" t="str">
        <f>IFERROR(VLOOKUP(I109,[4]DATOS!$L$2:$Q$6,MATCH(J109,[4]DATOS!$M$7:$Q$7,0)+1,0),"")</f>
        <v/>
      </c>
      <c r="L109" s="50"/>
      <c r="M109" s="50"/>
      <c r="N109" s="50" t="str">
        <f>IFERROR(VLOOKUP(L109,[4]DATOS!$L$2:$Q$6,MATCH(M109,[4]DATOS!$M$7:$Q$7,0)+1,0),"")</f>
        <v/>
      </c>
      <c r="O109" s="50"/>
      <c r="P109" s="50"/>
      <c r="Q109" s="50"/>
      <c r="R109" s="50" t="str">
        <f>IFERROR(INDEX([4]DATOS!$T$3:$T$6,MATCH(GA!N109,[4]DATOS!$S$3:$S$6,0)),"")</f>
        <v/>
      </c>
      <c r="S109" s="51" t="str">
        <f>IFERROR(INDEX('[4]Evaluación de riesgos'!$P$9:$P$28,MATCH(GA!O109,'[4]Evaluación de riesgos'!$B$9:$B$28,0)),"")</f>
        <v/>
      </c>
      <c r="T109" s="52"/>
      <c r="U109" s="52"/>
      <c r="V109" s="80"/>
      <c r="W109" s="80"/>
      <c r="X109" s="80"/>
    </row>
    <row r="110" spans="1:24" ht="18" x14ac:dyDescent="0.2">
      <c r="A110" s="50"/>
      <c r="B110" s="50"/>
      <c r="C110" s="50"/>
      <c r="D110" s="50"/>
      <c r="E110" s="50"/>
      <c r="F110" s="50"/>
      <c r="G110" s="50"/>
      <c r="H110" s="50"/>
      <c r="I110" s="50"/>
      <c r="J110" s="50"/>
      <c r="K110" s="50" t="str">
        <f>IFERROR(VLOOKUP(I110,[4]DATOS!$L$2:$Q$6,MATCH(J110,[4]DATOS!$M$7:$Q$7,0)+1,0),"")</f>
        <v/>
      </c>
      <c r="L110" s="50"/>
      <c r="M110" s="50"/>
      <c r="N110" s="50" t="str">
        <f>IFERROR(VLOOKUP(L110,[4]DATOS!$L$2:$Q$6,MATCH(M110,[4]DATOS!$M$7:$Q$7,0)+1,0),"")</f>
        <v/>
      </c>
      <c r="O110" s="50"/>
      <c r="P110" s="50"/>
      <c r="Q110" s="50"/>
      <c r="R110" s="50" t="str">
        <f>IFERROR(INDEX([4]DATOS!$T$3:$T$6,MATCH(GA!N110,[4]DATOS!$S$3:$S$6,0)),"")</f>
        <v/>
      </c>
      <c r="S110" s="51" t="str">
        <f>IFERROR(INDEX('[4]Evaluación de riesgos'!$P$9:$P$28,MATCH(GA!O110,'[4]Evaluación de riesgos'!$B$9:$B$28,0)),"")</f>
        <v/>
      </c>
      <c r="T110" s="52"/>
      <c r="U110" s="52"/>
      <c r="V110" s="80"/>
      <c r="W110" s="80"/>
      <c r="X110" s="80"/>
    </row>
    <row r="111" spans="1:24" ht="18" x14ac:dyDescent="0.2">
      <c r="A111" s="50"/>
      <c r="B111" s="50"/>
      <c r="C111" s="50"/>
      <c r="D111" s="50"/>
      <c r="E111" s="50"/>
      <c r="F111" s="50"/>
      <c r="G111" s="50"/>
      <c r="H111" s="50"/>
      <c r="I111" s="50"/>
      <c r="J111" s="50"/>
      <c r="K111" s="50" t="str">
        <f>IFERROR(VLOOKUP(I111,[4]DATOS!$L$2:$Q$6,MATCH(J111,[4]DATOS!$M$7:$Q$7,0)+1,0),"")</f>
        <v/>
      </c>
      <c r="L111" s="50"/>
      <c r="M111" s="50"/>
      <c r="N111" s="50" t="str">
        <f>IFERROR(VLOOKUP(L111,[4]DATOS!$L$2:$Q$6,MATCH(M111,[4]DATOS!$M$7:$Q$7,0)+1,0),"")</f>
        <v/>
      </c>
      <c r="O111" s="50"/>
      <c r="P111" s="50"/>
      <c r="Q111" s="50"/>
      <c r="R111" s="50" t="str">
        <f>IFERROR(INDEX([4]DATOS!$T$3:$T$6,MATCH(GA!N111,[4]DATOS!$S$3:$S$6,0)),"")</f>
        <v/>
      </c>
      <c r="S111" s="51" t="str">
        <f>IFERROR(INDEX('[4]Evaluación de riesgos'!$P$9:$P$28,MATCH(GA!O111,'[4]Evaluación de riesgos'!$B$9:$B$28,0)),"")</f>
        <v/>
      </c>
      <c r="T111" s="52"/>
      <c r="U111" s="52"/>
      <c r="V111" s="80"/>
      <c r="W111" s="80"/>
      <c r="X111" s="80"/>
    </row>
    <row r="112" spans="1:24" ht="18" x14ac:dyDescent="0.2">
      <c r="A112" s="50"/>
      <c r="B112" s="50"/>
      <c r="C112" s="50"/>
      <c r="D112" s="50"/>
      <c r="E112" s="50"/>
      <c r="F112" s="50"/>
      <c r="G112" s="50"/>
      <c r="H112" s="50"/>
      <c r="I112" s="50"/>
      <c r="J112" s="50"/>
      <c r="K112" s="50" t="str">
        <f>IFERROR(VLOOKUP(I112,[4]DATOS!$L$2:$Q$6,MATCH(J112,[4]DATOS!$M$7:$Q$7,0)+1,0),"")</f>
        <v/>
      </c>
      <c r="L112" s="50"/>
      <c r="M112" s="50"/>
      <c r="N112" s="50" t="str">
        <f>IFERROR(VLOOKUP(L112,[4]DATOS!$L$2:$Q$6,MATCH(M112,[4]DATOS!$M$7:$Q$7,0)+1,0),"")</f>
        <v/>
      </c>
      <c r="O112" s="50"/>
      <c r="P112" s="50"/>
      <c r="Q112" s="50"/>
      <c r="R112" s="50" t="str">
        <f>IFERROR(INDEX([4]DATOS!$T$3:$T$6,MATCH(GA!N112,[4]DATOS!$S$3:$S$6,0)),"")</f>
        <v/>
      </c>
      <c r="S112" s="51" t="str">
        <f>IFERROR(INDEX('[4]Evaluación de riesgos'!$P$9:$P$28,MATCH(GA!O112,'[4]Evaluación de riesgos'!$B$9:$B$28,0)),"")</f>
        <v/>
      </c>
      <c r="T112" s="52"/>
      <c r="U112" s="52"/>
      <c r="V112" s="80"/>
      <c r="W112" s="80"/>
      <c r="X112" s="80"/>
    </row>
    <row r="113" spans="1:24" ht="18" x14ac:dyDescent="0.2">
      <c r="A113" s="50"/>
      <c r="B113" s="50"/>
      <c r="C113" s="50"/>
      <c r="D113" s="50"/>
      <c r="E113" s="50"/>
      <c r="F113" s="50"/>
      <c r="G113" s="50"/>
      <c r="H113" s="50"/>
      <c r="I113" s="50"/>
      <c r="J113" s="50"/>
      <c r="K113" s="50" t="str">
        <f>IFERROR(VLOOKUP(I113,[4]DATOS!$L$2:$Q$6,MATCH(J113,[4]DATOS!$M$7:$Q$7,0)+1,0),"")</f>
        <v/>
      </c>
      <c r="L113" s="50"/>
      <c r="M113" s="50"/>
      <c r="N113" s="50" t="str">
        <f>IFERROR(VLOOKUP(L113,[4]DATOS!$L$2:$Q$6,MATCH(M113,[4]DATOS!$M$7:$Q$7,0)+1,0),"")</f>
        <v/>
      </c>
      <c r="O113" s="50"/>
      <c r="P113" s="50"/>
      <c r="Q113" s="50"/>
      <c r="R113" s="50" t="str">
        <f>IFERROR(INDEX([4]DATOS!$T$3:$T$6,MATCH(GA!N113,[4]DATOS!$S$3:$S$6,0)),"")</f>
        <v/>
      </c>
      <c r="S113" s="51" t="str">
        <f>IFERROR(INDEX('[4]Evaluación de riesgos'!$P$9:$P$28,MATCH(GA!O113,'[4]Evaluación de riesgos'!$B$9:$B$28,0)),"")</f>
        <v/>
      </c>
      <c r="T113" s="52"/>
      <c r="U113" s="52"/>
      <c r="V113" s="80"/>
      <c r="W113" s="80"/>
      <c r="X113" s="80"/>
    </row>
    <row r="114" spans="1:24" ht="18" x14ac:dyDescent="0.2">
      <c r="A114" s="50"/>
      <c r="B114" s="50"/>
      <c r="C114" s="50"/>
      <c r="D114" s="50"/>
      <c r="E114" s="50"/>
      <c r="F114" s="50"/>
      <c r="G114" s="50"/>
      <c r="H114" s="50"/>
      <c r="I114" s="50"/>
      <c r="J114" s="50"/>
      <c r="K114" s="50" t="str">
        <f>IFERROR(VLOOKUP(I114,[4]DATOS!$L$2:$Q$6,MATCH(J114,[4]DATOS!$M$7:$Q$7,0)+1,0),"")</f>
        <v/>
      </c>
      <c r="L114" s="50"/>
      <c r="M114" s="50"/>
      <c r="N114" s="50" t="str">
        <f>IFERROR(VLOOKUP(L114,[4]DATOS!$L$2:$Q$6,MATCH(M114,[4]DATOS!$M$7:$Q$7,0)+1,0),"")</f>
        <v/>
      </c>
      <c r="O114" s="50"/>
      <c r="P114" s="50"/>
      <c r="Q114" s="50"/>
      <c r="R114" s="50" t="str">
        <f>IFERROR(INDEX([4]DATOS!$T$3:$T$6,MATCH(GA!N114,[4]DATOS!$S$3:$S$6,0)),"")</f>
        <v/>
      </c>
      <c r="S114" s="51" t="str">
        <f>IFERROR(INDEX('[4]Evaluación de riesgos'!$P$9:$P$28,MATCH(GA!O114,'[4]Evaluación de riesgos'!$B$9:$B$28,0)),"")</f>
        <v/>
      </c>
      <c r="T114" s="52"/>
      <c r="U114" s="52"/>
      <c r="V114" s="80"/>
      <c r="W114" s="80"/>
      <c r="X114" s="80"/>
    </row>
    <row r="115" spans="1:24" ht="18" x14ac:dyDescent="0.2">
      <c r="A115" s="50"/>
      <c r="B115" s="50"/>
      <c r="C115" s="50"/>
      <c r="D115" s="50"/>
      <c r="E115" s="50"/>
      <c r="F115" s="50"/>
      <c r="G115" s="50"/>
      <c r="H115" s="50"/>
      <c r="I115" s="50"/>
      <c r="J115" s="50"/>
      <c r="K115" s="50" t="str">
        <f>IFERROR(VLOOKUP(I115,[4]DATOS!$L$2:$Q$6,MATCH(J115,[4]DATOS!$M$7:$Q$7,0)+1,0),"")</f>
        <v/>
      </c>
      <c r="L115" s="50"/>
      <c r="M115" s="50"/>
      <c r="N115" s="50" t="str">
        <f>IFERROR(VLOOKUP(L115,[4]DATOS!$L$2:$Q$6,MATCH(M115,[4]DATOS!$M$7:$Q$7,0)+1,0),"")</f>
        <v/>
      </c>
      <c r="O115" s="50"/>
      <c r="P115" s="50"/>
      <c r="Q115" s="50"/>
      <c r="R115" s="50" t="str">
        <f>IFERROR(INDEX([4]DATOS!$T$3:$T$6,MATCH(GA!N115,[4]DATOS!$S$3:$S$6,0)),"")</f>
        <v/>
      </c>
      <c r="S115" s="51" t="str">
        <f>IFERROR(INDEX('[4]Evaluación de riesgos'!$P$9:$P$28,MATCH(GA!O115,'[4]Evaluación de riesgos'!$B$9:$B$28,0)),"")</f>
        <v/>
      </c>
      <c r="T115" s="52"/>
      <c r="U115" s="52"/>
      <c r="V115" s="80"/>
      <c r="W115" s="80"/>
      <c r="X115" s="80"/>
    </row>
    <row r="116" spans="1:24" ht="18" x14ac:dyDescent="0.2">
      <c r="A116" s="50"/>
      <c r="B116" s="50"/>
      <c r="C116" s="50"/>
      <c r="D116" s="50"/>
      <c r="E116" s="50"/>
      <c r="F116" s="50"/>
      <c r="G116" s="50"/>
      <c r="H116" s="50"/>
      <c r="I116" s="50"/>
      <c r="J116" s="50"/>
      <c r="K116" s="50" t="str">
        <f>IFERROR(VLOOKUP(I116,[4]DATOS!$L$2:$Q$6,MATCH(J116,[4]DATOS!$M$7:$Q$7,0)+1,0),"")</f>
        <v/>
      </c>
      <c r="L116" s="50"/>
      <c r="M116" s="50"/>
      <c r="N116" s="50" t="str">
        <f>IFERROR(VLOOKUP(L116,[4]DATOS!$L$2:$Q$6,MATCH(M116,[4]DATOS!$M$7:$Q$7,0)+1,0),"")</f>
        <v/>
      </c>
      <c r="O116" s="50"/>
      <c r="P116" s="50"/>
      <c r="Q116" s="50"/>
      <c r="R116" s="50" t="str">
        <f>IFERROR(INDEX([4]DATOS!$T$3:$T$6,MATCH(GA!N116,[4]DATOS!$S$3:$S$6,0)),"")</f>
        <v/>
      </c>
      <c r="S116" s="51" t="str">
        <f>IFERROR(INDEX('[4]Evaluación de riesgos'!$P$9:$P$28,MATCH(GA!O116,'[4]Evaluación de riesgos'!$B$9:$B$28,0)),"")</f>
        <v/>
      </c>
      <c r="T116" s="52"/>
      <c r="U116" s="52"/>
      <c r="V116" s="80"/>
      <c r="W116" s="80"/>
      <c r="X116" s="80"/>
    </row>
    <row r="117" spans="1:24" ht="18" x14ac:dyDescent="0.2">
      <c r="A117" s="50"/>
      <c r="B117" s="50"/>
      <c r="C117" s="50"/>
      <c r="D117" s="50"/>
      <c r="E117" s="50"/>
      <c r="F117" s="50"/>
      <c r="G117" s="50"/>
      <c r="H117" s="50"/>
      <c r="I117" s="50"/>
      <c r="J117" s="50"/>
      <c r="K117" s="50" t="str">
        <f>IFERROR(VLOOKUP(I117,[4]DATOS!$L$2:$Q$6,MATCH(J117,[4]DATOS!$M$7:$Q$7,0)+1,0),"")</f>
        <v/>
      </c>
      <c r="L117" s="50"/>
      <c r="M117" s="50"/>
      <c r="N117" s="50" t="str">
        <f>IFERROR(VLOOKUP(L117,[4]DATOS!$L$2:$Q$6,MATCH(M117,[4]DATOS!$M$7:$Q$7,0)+1,0),"")</f>
        <v/>
      </c>
      <c r="O117" s="50"/>
      <c r="P117" s="50"/>
      <c r="Q117" s="50"/>
      <c r="R117" s="50" t="str">
        <f>IFERROR(INDEX([4]DATOS!$T$3:$T$6,MATCH(GA!N117,[4]DATOS!$S$3:$S$6,0)),"")</f>
        <v/>
      </c>
      <c r="S117" s="51" t="str">
        <f>IFERROR(INDEX('[4]Evaluación de riesgos'!$P$9:$P$28,MATCH(GA!O117,'[4]Evaluación de riesgos'!$B$9:$B$28,0)),"")</f>
        <v/>
      </c>
      <c r="T117" s="52"/>
      <c r="U117" s="52"/>
      <c r="V117" s="80"/>
      <c r="W117" s="80"/>
      <c r="X117" s="80"/>
    </row>
    <row r="118" spans="1:24" ht="18" x14ac:dyDescent="0.2">
      <c r="A118" s="50"/>
      <c r="B118" s="50"/>
      <c r="C118" s="50"/>
      <c r="D118" s="50"/>
      <c r="E118" s="50"/>
      <c r="F118" s="50"/>
      <c r="G118" s="50"/>
      <c r="H118" s="50"/>
      <c r="I118" s="50"/>
      <c r="J118" s="50"/>
      <c r="K118" s="50" t="str">
        <f>IFERROR(VLOOKUP(I118,[4]DATOS!$L$2:$Q$6,MATCH(J118,[4]DATOS!$M$7:$Q$7,0)+1,0),"")</f>
        <v/>
      </c>
      <c r="L118" s="50"/>
      <c r="M118" s="50"/>
      <c r="N118" s="50" t="str">
        <f>IFERROR(VLOOKUP(L118,[4]DATOS!$L$2:$Q$6,MATCH(M118,[4]DATOS!$M$7:$Q$7,0)+1,0),"")</f>
        <v/>
      </c>
      <c r="O118" s="50"/>
      <c r="P118" s="50"/>
      <c r="Q118" s="50"/>
      <c r="R118" s="50" t="str">
        <f>IFERROR(INDEX([4]DATOS!$T$3:$T$6,MATCH(GA!N118,[4]DATOS!$S$3:$S$6,0)),"")</f>
        <v/>
      </c>
      <c r="S118" s="51" t="str">
        <f>IFERROR(INDEX('[4]Evaluación de riesgos'!$P$9:$P$28,MATCH(GA!O118,'[4]Evaluación de riesgos'!$B$9:$B$28,0)),"")</f>
        <v/>
      </c>
      <c r="T118" s="52"/>
      <c r="U118" s="52"/>
      <c r="V118" s="80"/>
      <c r="W118" s="80"/>
      <c r="X118" s="80"/>
    </row>
    <row r="119" spans="1:24" ht="18" x14ac:dyDescent="0.2">
      <c r="A119" s="50"/>
      <c r="B119" s="50"/>
      <c r="C119" s="50"/>
      <c r="D119" s="50"/>
      <c r="E119" s="50"/>
      <c r="F119" s="50"/>
      <c r="G119" s="50"/>
      <c r="H119" s="50"/>
      <c r="I119" s="50"/>
      <c r="J119" s="50"/>
      <c r="K119" s="50" t="str">
        <f>IFERROR(VLOOKUP(I119,[4]DATOS!$L$2:$Q$6,MATCH(J119,[4]DATOS!$M$7:$Q$7,0)+1,0),"")</f>
        <v/>
      </c>
      <c r="L119" s="50"/>
      <c r="M119" s="50"/>
      <c r="N119" s="50" t="str">
        <f>IFERROR(VLOOKUP(L119,[4]DATOS!$L$2:$Q$6,MATCH(M119,[4]DATOS!$M$7:$Q$7,0)+1,0),"")</f>
        <v/>
      </c>
      <c r="O119" s="50"/>
      <c r="P119" s="50"/>
      <c r="Q119" s="50"/>
      <c r="R119" s="50" t="str">
        <f>IFERROR(INDEX([4]DATOS!$T$3:$T$6,MATCH(GA!N119,[4]DATOS!$S$3:$S$6,0)),"")</f>
        <v/>
      </c>
      <c r="S119" s="51" t="str">
        <f>IFERROR(INDEX('[4]Evaluación de riesgos'!$P$9:$P$28,MATCH(GA!O119,'[4]Evaluación de riesgos'!$B$9:$B$28,0)),"")</f>
        <v/>
      </c>
      <c r="T119" s="52"/>
      <c r="U119" s="52"/>
      <c r="V119" s="80"/>
      <c r="W119" s="80"/>
      <c r="X119" s="80"/>
    </row>
    <row r="120" spans="1:24" ht="18" x14ac:dyDescent="0.2">
      <c r="A120" s="50"/>
      <c r="B120" s="50"/>
      <c r="C120" s="50"/>
      <c r="D120" s="50"/>
      <c r="E120" s="50"/>
      <c r="F120" s="50"/>
      <c r="G120" s="50"/>
      <c r="H120" s="50"/>
      <c r="I120" s="50"/>
      <c r="J120" s="50"/>
      <c r="K120" s="50" t="str">
        <f>IFERROR(VLOOKUP(I120,[4]DATOS!$L$2:$Q$6,MATCH(J120,[4]DATOS!$M$7:$Q$7,0)+1,0),"")</f>
        <v/>
      </c>
      <c r="L120" s="50"/>
      <c r="M120" s="50"/>
      <c r="N120" s="50" t="str">
        <f>IFERROR(VLOOKUP(L120,[4]DATOS!$L$2:$Q$6,MATCH(M120,[4]DATOS!$M$7:$Q$7,0)+1,0),"")</f>
        <v/>
      </c>
      <c r="O120" s="50"/>
      <c r="P120" s="50"/>
      <c r="Q120" s="50"/>
      <c r="R120" s="50" t="str">
        <f>IFERROR(INDEX([4]DATOS!$T$3:$T$6,MATCH(GA!N120,[4]DATOS!$S$3:$S$6,0)),"")</f>
        <v/>
      </c>
      <c r="S120" s="51" t="str">
        <f>IFERROR(INDEX('[4]Evaluación de riesgos'!$P$9:$P$28,MATCH(GA!O120,'[4]Evaluación de riesgos'!$B$9:$B$28,0)),"")</f>
        <v/>
      </c>
      <c r="T120" s="52"/>
      <c r="U120" s="52"/>
      <c r="V120" s="80"/>
      <c r="W120" s="80"/>
      <c r="X120" s="80"/>
    </row>
    <row r="121" spans="1:24" ht="18" x14ac:dyDescent="0.2">
      <c r="A121" s="50"/>
      <c r="B121" s="50"/>
      <c r="C121" s="50"/>
      <c r="D121" s="50"/>
      <c r="E121" s="50"/>
      <c r="F121" s="50"/>
      <c r="G121" s="50"/>
      <c r="H121" s="50"/>
      <c r="I121" s="50"/>
      <c r="J121" s="50"/>
      <c r="K121" s="50" t="str">
        <f>IFERROR(VLOOKUP(I121,[4]DATOS!$L$2:$Q$6,MATCH(J121,[4]DATOS!$M$7:$Q$7,0)+1,0),"")</f>
        <v/>
      </c>
      <c r="L121" s="50"/>
      <c r="M121" s="50"/>
      <c r="N121" s="50" t="str">
        <f>IFERROR(VLOOKUP(L121,[4]DATOS!$L$2:$Q$6,MATCH(M121,[4]DATOS!$M$7:$Q$7,0)+1,0),"")</f>
        <v/>
      </c>
      <c r="O121" s="50"/>
      <c r="P121" s="50"/>
      <c r="Q121" s="50"/>
      <c r="R121" s="50" t="str">
        <f>IFERROR(INDEX([4]DATOS!$T$3:$T$6,MATCH(GA!N121,[4]DATOS!$S$3:$S$6,0)),"")</f>
        <v/>
      </c>
      <c r="S121" s="51" t="str">
        <f>IFERROR(INDEX('[4]Evaluación de riesgos'!$P$9:$P$28,MATCH(GA!O121,'[4]Evaluación de riesgos'!$B$9:$B$28,0)),"")</f>
        <v/>
      </c>
      <c r="T121" s="52"/>
      <c r="U121" s="52"/>
      <c r="V121" s="80"/>
      <c r="W121" s="80"/>
      <c r="X121" s="80"/>
    </row>
    <row r="122" spans="1:24" ht="18" x14ac:dyDescent="0.2">
      <c r="A122" s="50"/>
      <c r="B122" s="50"/>
      <c r="C122" s="50"/>
      <c r="D122" s="50"/>
      <c r="E122" s="50"/>
      <c r="F122" s="50"/>
      <c r="G122" s="50"/>
      <c r="H122" s="50"/>
      <c r="I122" s="50"/>
      <c r="J122" s="50"/>
      <c r="K122" s="50" t="str">
        <f>IFERROR(VLOOKUP(I122,[4]DATOS!$L$2:$Q$6,MATCH(J122,[4]DATOS!$M$7:$Q$7,0)+1,0),"")</f>
        <v/>
      </c>
      <c r="L122" s="50"/>
      <c r="M122" s="50"/>
      <c r="N122" s="50" t="str">
        <f>IFERROR(VLOOKUP(L122,[4]DATOS!$L$2:$Q$6,MATCH(M122,[4]DATOS!$M$7:$Q$7,0)+1,0),"")</f>
        <v/>
      </c>
      <c r="O122" s="50"/>
      <c r="P122" s="50"/>
      <c r="Q122" s="50"/>
      <c r="R122" s="50" t="str">
        <f>IFERROR(INDEX([4]DATOS!$T$3:$T$6,MATCH(GA!N122,[4]DATOS!$S$3:$S$6,0)),"")</f>
        <v/>
      </c>
      <c r="S122" s="51" t="str">
        <f>IFERROR(INDEX('[4]Evaluación de riesgos'!$P$9:$P$28,MATCH(GA!O122,'[4]Evaluación de riesgos'!$B$9:$B$28,0)),"")</f>
        <v/>
      </c>
      <c r="T122" s="52"/>
      <c r="U122" s="52"/>
      <c r="V122" s="80"/>
      <c r="W122" s="80"/>
      <c r="X122" s="80"/>
    </row>
    <row r="123" spans="1:24" ht="18" x14ac:dyDescent="0.2">
      <c r="A123" s="50"/>
      <c r="B123" s="50"/>
      <c r="C123" s="50"/>
      <c r="D123" s="50"/>
      <c r="E123" s="50"/>
      <c r="F123" s="50"/>
      <c r="G123" s="50"/>
      <c r="H123" s="50"/>
      <c r="I123" s="50"/>
      <c r="J123" s="50"/>
      <c r="K123" s="50" t="str">
        <f>IFERROR(VLOOKUP(I123,[4]DATOS!$L$2:$Q$6,MATCH(J123,[4]DATOS!$M$7:$Q$7,0)+1,0),"")</f>
        <v/>
      </c>
      <c r="L123" s="50"/>
      <c r="M123" s="50"/>
      <c r="N123" s="50" t="str">
        <f>IFERROR(VLOOKUP(L123,[4]DATOS!$L$2:$Q$6,MATCH(M123,[4]DATOS!$M$7:$Q$7,0)+1,0),"")</f>
        <v/>
      </c>
      <c r="O123" s="50"/>
      <c r="P123" s="50"/>
      <c r="Q123" s="50"/>
      <c r="R123" s="50" t="str">
        <f>IFERROR(INDEX([4]DATOS!$T$3:$T$6,MATCH(GA!N123,[4]DATOS!$S$3:$S$6,0)),"")</f>
        <v/>
      </c>
      <c r="S123" s="51" t="str">
        <f>IFERROR(INDEX('[4]Evaluación de riesgos'!$P$9:$P$28,MATCH(GA!O123,'[4]Evaluación de riesgos'!$B$9:$B$28,0)),"")</f>
        <v/>
      </c>
      <c r="T123" s="52"/>
      <c r="U123" s="52"/>
      <c r="V123" s="80"/>
      <c r="W123" s="80"/>
      <c r="X123" s="80"/>
    </row>
    <row r="124" spans="1:24" ht="18" x14ac:dyDescent="0.2">
      <c r="A124" s="50"/>
      <c r="B124" s="50"/>
      <c r="C124" s="50"/>
      <c r="D124" s="50"/>
      <c r="E124" s="50"/>
      <c r="F124" s="50"/>
      <c r="G124" s="50"/>
      <c r="H124" s="50"/>
      <c r="I124" s="50"/>
      <c r="J124" s="50"/>
      <c r="K124" s="50" t="str">
        <f>IFERROR(VLOOKUP(I124,[4]DATOS!$L$2:$Q$6,MATCH(J124,[4]DATOS!$M$7:$Q$7,0)+1,0),"")</f>
        <v/>
      </c>
      <c r="L124" s="50"/>
      <c r="M124" s="50"/>
      <c r="N124" s="50" t="str">
        <f>IFERROR(VLOOKUP(L124,[4]DATOS!$L$2:$Q$6,MATCH(M124,[4]DATOS!$M$7:$Q$7,0)+1,0),"")</f>
        <v/>
      </c>
      <c r="O124" s="50"/>
      <c r="P124" s="50"/>
      <c r="Q124" s="50"/>
      <c r="R124" s="50" t="str">
        <f>IFERROR(INDEX([4]DATOS!$T$3:$T$6,MATCH(GA!N124,[4]DATOS!$S$3:$S$6,0)),"")</f>
        <v/>
      </c>
      <c r="S124" s="51" t="str">
        <f>IFERROR(INDEX('[4]Evaluación de riesgos'!$P$9:$P$28,MATCH(GA!O124,'[4]Evaluación de riesgos'!$B$9:$B$28,0)),"")</f>
        <v/>
      </c>
      <c r="T124" s="52"/>
      <c r="U124" s="52"/>
      <c r="V124" s="80"/>
      <c r="W124" s="80"/>
      <c r="X124" s="80"/>
    </row>
    <row r="125" spans="1:24" ht="18" x14ac:dyDescent="0.2">
      <c r="A125" s="50"/>
      <c r="B125" s="50"/>
      <c r="C125" s="50"/>
      <c r="D125" s="50"/>
      <c r="E125" s="50"/>
      <c r="F125" s="50"/>
      <c r="G125" s="50"/>
      <c r="H125" s="50"/>
      <c r="I125" s="50"/>
      <c r="J125" s="50"/>
      <c r="K125" s="50" t="str">
        <f>IFERROR(VLOOKUP(I125,[4]DATOS!$L$2:$Q$6,MATCH(J125,[4]DATOS!$M$7:$Q$7,0)+1,0),"")</f>
        <v/>
      </c>
      <c r="L125" s="50"/>
      <c r="M125" s="50"/>
      <c r="N125" s="50" t="str">
        <f>IFERROR(VLOOKUP(L125,[4]DATOS!$L$2:$Q$6,MATCH(M125,[4]DATOS!$M$7:$Q$7,0)+1,0),"")</f>
        <v/>
      </c>
      <c r="O125" s="50"/>
      <c r="P125" s="50"/>
      <c r="Q125" s="50"/>
      <c r="R125" s="50" t="str">
        <f>IFERROR(INDEX([4]DATOS!$T$3:$T$6,MATCH(GA!N125,[4]DATOS!$S$3:$S$6,0)),"")</f>
        <v/>
      </c>
      <c r="S125" s="51" t="str">
        <f>IFERROR(INDEX('[4]Evaluación de riesgos'!$P$9:$P$28,MATCH(GA!O125,'[4]Evaluación de riesgos'!$B$9:$B$28,0)),"")</f>
        <v/>
      </c>
      <c r="T125" s="52"/>
      <c r="U125" s="52"/>
      <c r="V125" s="80"/>
      <c r="W125" s="80"/>
      <c r="X125" s="80"/>
    </row>
    <row r="126" spans="1:24" ht="18" x14ac:dyDescent="0.2">
      <c r="A126" s="50"/>
      <c r="B126" s="50"/>
      <c r="C126" s="50"/>
      <c r="D126" s="50"/>
      <c r="E126" s="50"/>
      <c r="F126" s="50"/>
      <c r="G126" s="50"/>
      <c r="H126" s="50"/>
      <c r="I126" s="50"/>
      <c r="J126" s="50"/>
      <c r="K126" s="50" t="str">
        <f>IFERROR(VLOOKUP(I126,[4]DATOS!$L$2:$Q$6,MATCH(J126,[4]DATOS!$M$7:$Q$7,0)+1,0),"")</f>
        <v/>
      </c>
      <c r="L126" s="50"/>
      <c r="M126" s="50"/>
      <c r="N126" s="50" t="str">
        <f>IFERROR(VLOOKUP(L126,[4]DATOS!$L$2:$Q$6,MATCH(M126,[4]DATOS!$M$7:$Q$7,0)+1,0),"")</f>
        <v/>
      </c>
      <c r="O126" s="50"/>
      <c r="P126" s="50"/>
      <c r="Q126" s="50"/>
      <c r="R126" s="50" t="str">
        <f>IFERROR(INDEX([4]DATOS!$T$3:$T$6,MATCH(GA!N126,[4]DATOS!$S$3:$S$6,0)),"")</f>
        <v/>
      </c>
      <c r="S126" s="51" t="str">
        <f>IFERROR(INDEX('[4]Evaluación de riesgos'!$P$9:$P$28,MATCH(GA!O126,'[4]Evaluación de riesgos'!$B$9:$B$28,0)),"")</f>
        <v/>
      </c>
      <c r="T126" s="52"/>
      <c r="U126" s="52"/>
      <c r="V126" s="80"/>
      <c r="W126" s="80"/>
      <c r="X126" s="80"/>
    </row>
    <row r="127" spans="1:24" ht="18" x14ac:dyDescent="0.2">
      <c r="A127" s="50"/>
      <c r="B127" s="50"/>
      <c r="C127" s="50"/>
      <c r="D127" s="50"/>
      <c r="E127" s="50"/>
      <c r="F127" s="50"/>
      <c r="G127" s="50"/>
      <c r="H127" s="50"/>
      <c r="I127" s="50"/>
      <c r="J127" s="50"/>
      <c r="K127" s="50" t="str">
        <f>IFERROR(VLOOKUP(I127,[4]DATOS!$L$2:$Q$6,MATCH(J127,[4]DATOS!$M$7:$Q$7,0)+1,0),"")</f>
        <v/>
      </c>
      <c r="L127" s="50"/>
      <c r="M127" s="50"/>
      <c r="N127" s="50" t="str">
        <f>IFERROR(VLOOKUP(L127,[4]DATOS!$L$2:$Q$6,MATCH(M127,[4]DATOS!$M$7:$Q$7,0)+1,0),"")</f>
        <v/>
      </c>
      <c r="O127" s="50"/>
      <c r="P127" s="50"/>
      <c r="Q127" s="50"/>
      <c r="R127" s="50" t="str">
        <f>IFERROR(INDEX([4]DATOS!$T$3:$T$6,MATCH(GA!N127,[4]DATOS!$S$3:$S$6,0)),"")</f>
        <v/>
      </c>
      <c r="S127" s="51" t="str">
        <f>IFERROR(INDEX('[4]Evaluación de riesgos'!$P$9:$P$28,MATCH(GA!O127,'[4]Evaluación de riesgos'!$B$9:$B$28,0)),"")</f>
        <v/>
      </c>
      <c r="T127" s="52"/>
      <c r="U127" s="52"/>
      <c r="V127" s="80"/>
      <c r="W127" s="80"/>
      <c r="X127" s="80"/>
    </row>
    <row r="128" spans="1:24" ht="18" x14ac:dyDescent="0.2">
      <c r="A128" s="50"/>
      <c r="B128" s="50"/>
      <c r="C128" s="50"/>
      <c r="D128" s="50"/>
      <c r="E128" s="50"/>
      <c r="F128" s="50"/>
      <c r="G128" s="50"/>
      <c r="H128" s="50"/>
      <c r="I128" s="50"/>
      <c r="J128" s="50"/>
      <c r="K128" s="50" t="str">
        <f>IFERROR(VLOOKUP(I128,[4]DATOS!$L$2:$Q$6,MATCH(J128,[4]DATOS!$M$7:$Q$7,0)+1,0),"")</f>
        <v/>
      </c>
      <c r="L128" s="50"/>
      <c r="M128" s="50"/>
      <c r="N128" s="50" t="str">
        <f>IFERROR(VLOOKUP(L128,[4]DATOS!$L$2:$Q$6,MATCH(M128,[4]DATOS!$M$7:$Q$7,0)+1,0),"")</f>
        <v/>
      </c>
      <c r="O128" s="50"/>
      <c r="P128" s="50"/>
      <c r="Q128" s="50"/>
      <c r="R128" s="50" t="str">
        <f>IFERROR(INDEX([4]DATOS!$T$3:$T$6,MATCH(GA!N128,[4]DATOS!$S$3:$S$6,0)),"")</f>
        <v/>
      </c>
      <c r="S128" s="51" t="str">
        <f>IFERROR(INDEX('[4]Evaluación de riesgos'!$P$9:$P$28,MATCH(GA!O128,'[4]Evaluación de riesgos'!$B$9:$B$28,0)),"")</f>
        <v/>
      </c>
      <c r="T128" s="52"/>
      <c r="U128" s="52"/>
      <c r="V128" s="80"/>
      <c r="W128" s="80"/>
      <c r="X128" s="80"/>
    </row>
    <row r="129" spans="1:24" ht="18" x14ac:dyDescent="0.2">
      <c r="A129" s="50"/>
      <c r="B129" s="50"/>
      <c r="C129" s="50"/>
      <c r="D129" s="50"/>
      <c r="E129" s="50"/>
      <c r="F129" s="50"/>
      <c r="G129" s="50"/>
      <c r="H129" s="50"/>
      <c r="I129" s="50"/>
      <c r="J129" s="50"/>
      <c r="K129" s="50" t="str">
        <f>IFERROR(VLOOKUP(I129,[4]DATOS!$L$2:$Q$6,MATCH(J129,[4]DATOS!$M$7:$Q$7,0)+1,0),"")</f>
        <v/>
      </c>
      <c r="L129" s="50"/>
      <c r="M129" s="50"/>
      <c r="N129" s="50" t="str">
        <f>IFERROR(VLOOKUP(L129,[4]DATOS!$L$2:$Q$6,MATCH(M129,[4]DATOS!$M$7:$Q$7,0)+1,0),"")</f>
        <v/>
      </c>
      <c r="O129" s="50"/>
      <c r="P129" s="50"/>
      <c r="Q129" s="50"/>
      <c r="R129" s="50" t="str">
        <f>IFERROR(INDEX([4]DATOS!$T$3:$T$6,MATCH(GA!N129,[4]DATOS!$S$3:$S$6,0)),"")</f>
        <v/>
      </c>
      <c r="S129" s="51" t="str">
        <f>IFERROR(INDEX('[4]Evaluación de riesgos'!$P$9:$P$28,MATCH(GA!O129,'[4]Evaluación de riesgos'!$B$9:$B$28,0)),"")</f>
        <v/>
      </c>
      <c r="T129" s="52"/>
      <c r="U129" s="52"/>
      <c r="V129" s="80"/>
      <c r="W129" s="80"/>
      <c r="X129" s="80"/>
    </row>
    <row r="130" spans="1:24" ht="18" x14ac:dyDescent="0.2">
      <c r="A130" s="50"/>
      <c r="B130" s="50"/>
      <c r="C130" s="50"/>
      <c r="D130" s="50"/>
      <c r="E130" s="50"/>
      <c r="F130" s="50"/>
      <c r="G130" s="50"/>
      <c r="H130" s="50"/>
      <c r="I130" s="50"/>
      <c r="J130" s="50"/>
      <c r="K130" s="50" t="str">
        <f>IFERROR(VLOOKUP(I130,[4]DATOS!$L$2:$Q$6,MATCH(J130,[4]DATOS!$M$7:$Q$7,0)+1,0),"")</f>
        <v/>
      </c>
      <c r="L130" s="50"/>
      <c r="M130" s="50"/>
      <c r="N130" s="50" t="str">
        <f>IFERROR(VLOOKUP(L130,[4]DATOS!$L$2:$Q$6,MATCH(M130,[4]DATOS!$M$7:$Q$7,0)+1,0),"")</f>
        <v/>
      </c>
      <c r="O130" s="50"/>
      <c r="P130" s="50"/>
      <c r="Q130" s="50"/>
      <c r="R130" s="50" t="str">
        <f>IFERROR(INDEX([4]DATOS!$T$3:$T$6,MATCH(GA!N130,[4]DATOS!$S$3:$S$6,0)),"")</f>
        <v/>
      </c>
      <c r="S130" s="51" t="str">
        <f>IFERROR(INDEX('[4]Evaluación de riesgos'!$P$9:$P$28,MATCH(GA!O130,'[4]Evaluación de riesgos'!$B$9:$B$28,0)),"")</f>
        <v/>
      </c>
      <c r="T130" s="52"/>
      <c r="U130" s="52"/>
      <c r="V130" s="80"/>
      <c r="W130" s="80"/>
      <c r="X130" s="80"/>
    </row>
    <row r="131" spans="1:24" ht="18" x14ac:dyDescent="0.2">
      <c r="A131" s="50"/>
      <c r="B131" s="50"/>
      <c r="C131" s="50"/>
      <c r="D131" s="50"/>
      <c r="E131" s="50"/>
      <c r="F131" s="50"/>
      <c r="G131" s="50"/>
      <c r="H131" s="50"/>
      <c r="I131" s="50"/>
      <c r="J131" s="50"/>
      <c r="K131" s="50" t="str">
        <f>IFERROR(VLOOKUP(I131,[4]DATOS!$L$2:$Q$6,MATCH(J131,[4]DATOS!$M$7:$Q$7,0)+1,0),"")</f>
        <v/>
      </c>
      <c r="L131" s="50"/>
      <c r="M131" s="50"/>
      <c r="N131" s="50" t="str">
        <f>IFERROR(VLOOKUP(L131,[4]DATOS!$L$2:$Q$6,MATCH(M131,[4]DATOS!$M$7:$Q$7,0)+1,0),"")</f>
        <v/>
      </c>
      <c r="O131" s="50"/>
      <c r="P131" s="50"/>
      <c r="Q131" s="50"/>
      <c r="R131" s="50" t="str">
        <f>IFERROR(INDEX([4]DATOS!$T$3:$T$6,MATCH(GA!N131,[4]DATOS!$S$3:$S$6,0)),"")</f>
        <v/>
      </c>
      <c r="S131" s="51" t="str">
        <f>IFERROR(INDEX('[4]Evaluación de riesgos'!$P$9:$P$28,MATCH(GA!O131,'[4]Evaluación de riesgos'!$B$9:$B$28,0)),"")</f>
        <v/>
      </c>
      <c r="T131" s="52"/>
      <c r="U131" s="52"/>
      <c r="V131" s="80"/>
      <c r="W131" s="80"/>
      <c r="X131" s="80"/>
    </row>
    <row r="132" spans="1:24" ht="18" x14ac:dyDescent="0.2">
      <c r="A132" s="50"/>
      <c r="B132" s="50"/>
      <c r="C132" s="50"/>
      <c r="D132" s="50"/>
      <c r="E132" s="50"/>
      <c r="F132" s="50"/>
      <c r="G132" s="50"/>
      <c r="H132" s="50"/>
      <c r="I132" s="50"/>
      <c r="J132" s="50"/>
      <c r="K132" s="50" t="str">
        <f>IFERROR(VLOOKUP(I132,[4]DATOS!$L$2:$Q$6,MATCH(J132,[4]DATOS!$M$7:$Q$7,0)+1,0),"")</f>
        <v/>
      </c>
      <c r="L132" s="50"/>
      <c r="M132" s="50"/>
      <c r="N132" s="50" t="str">
        <f>IFERROR(VLOOKUP(L132,[4]DATOS!$L$2:$Q$6,MATCH(M132,[4]DATOS!$M$7:$Q$7,0)+1,0),"")</f>
        <v/>
      </c>
      <c r="O132" s="50"/>
      <c r="P132" s="50"/>
      <c r="Q132" s="50"/>
      <c r="R132" s="50" t="str">
        <f>IFERROR(INDEX([4]DATOS!$T$3:$T$6,MATCH(GA!N132,[4]DATOS!$S$3:$S$6,0)),"")</f>
        <v/>
      </c>
      <c r="S132" s="51" t="str">
        <f>IFERROR(INDEX('[4]Evaluación de riesgos'!$P$9:$P$28,MATCH(GA!O132,'[4]Evaluación de riesgos'!$B$9:$B$28,0)),"")</f>
        <v/>
      </c>
      <c r="T132" s="52"/>
      <c r="U132" s="52"/>
      <c r="V132" s="80"/>
      <c r="W132" s="80"/>
      <c r="X132" s="80"/>
    </row>
    <row r="133" spans="1:24" ht="18" x14ac:dyDescent="0.2">
      <c r="A133" s="50"/>
      <c r="B133" s="50"/>
      <c r="C133" s="50"/>
      <c r="D133" s="50"/>
      <c r="E133" s="50"/>
      <c r="F133" s="50"/>
      <c r="G133" s="50"/>
      <c r="H133" s="50"/>
      <c r="I133" s="50"/>
      <c r="J133" s="50"/>
      <c r="K133" s="50" t="str">
        <f>IFERROR(VLOOKUP(I133,[4]DATOS!$L$2:$Q$6,MATCH(J133,[4]DATOS!$M$7:$Q$7,0)+1,0),"")</f>
        <v/>
      </c>
      <c r="L133" s="50"/>
      <c r="M133" s="50"/>
      <c r="N133" s="50" t="str">
        <f>IFERROR(VLOOKUP(L133,[4]DATOS!$L$2:$Q$6,MATCH(M133,[4]DATOS!$M$7:$Q$7,0)+1,0),"")</f>
        <v/>
      </c>
      <c r="O133" s="50"/>
      <c r="P133" s="50"/>
      <c r="Q133" s="50"/>
      <c r="R133" s="50" t="str">
        <f>IFERROR(INDEX([4]DATOS!$T$3:$T$6,MATCH(GA!N133,[4]DATOS!$S$3:$S$6,0)),"")</f>
        <v/>
      </c>
      <c r="S133" s="51" t="str">
        <f>IFERROR(INDEX('[4]Evaluación de riesgos'!$P$9:$P$28,MATCH(GA!O133,'[4]Evaluación de riesgos'!$B$9:$B$28,0)),"")</f>
        <v/>
      </c>
      <c r="T133" s="52"/>
      <c r="U133" s="52"/>
      <c r="V133" s="80"/>
      <c r="W133" s="80"/>
      <c r="X133" s="80"/>
    </row>
    <row r="134" spans="1:24" ht="18" x14ac:dyDescent="0.2">
      <c r="A134" s="50"/>
      <c r="B134" s="50"/>
      <c r="C134" s="50"/>
      <c r="D134" s="50"/>
      <c r="E134" s="50"/>
      <c r="F134" s="50"/>
      <c r="G134" s="50"/>
      <c r="H134" s="50"/>
      <c r="I134" s="50"/>
      <c r="J134" s="50"/>
      <c r="K134" s="50" t="str">
        <f>IFERROR(VLOOKUP(I134,[4]DATOS!$L$2:$Q$6,MATCH(J134,[4]DATOS!$M$7:$Q$7,0)+1,0),"")</f>
        <v/>
      </c>
      <c r="L134" s="50"/>
      <c r="M134" s="50"/>
      <c r="N134" s="50" t="str">
        <f>IFERROR(VLOOKUP(L134,[4]DATOS!$L$2:$Q$6,MATCH(M134,[4]DATOS!$M$7:$Q$7,0)+1,0),"")</f>
        <v/>
      </c>
      <c r="O134" s="50"/>
      <c r="P134" s="50"/>
      <c r="Q134" s="50"/>
      <c r="R134" s="50" t="str">
        <f>IFERROR(INDEX([4]DATOS!$T$3:$T$6,MATCH(GA!N134,[4]DATOS!$S$3:$S$6,0)),"")</f>
        <v/>
      </c>
      <c r="S134" s="51" t="str">
        <f>IFERROR(INDEX('[4]Evaluación de riesgos'!$P$9:$P$28,MATCH(GA!O134,'[4]Evaluación de riesgos'!$B$9:$B$28,0)),"")</f>
        <v/>
      </c>
      <c r="T134" s="52"/>
      <c r="U134" s="52"/>
      <c r="V134" s="80"/>
      <c r="W134" s="80"/>
      <c r="X134" s="80"/>
    </row>
    <row r="135" spans="1:24" ht="18" x14ac:dyDescent="0.2">
      <c r="A135" s="50"/>
      <c r="B135" s="50"/>
      <c r="C135" s="50"/>
      <c r="D135" s="50"/>
      <c r="E135" s="50"/>
      <c r="F135" s="50"/>
      <c r="G135" s="50"/>
      <c r="H135" s="50"/>
      <c r="I135" s="50"/>
      <c r="J135" s="50"/>
      <c r="K135" s="50" t="str">
        <f>IFERROR(VLOOKUP(I135,[4]DATOS!$L$2:$Q$6,MATCH(J135,[4]DATOS!$M$7:$Q$7,0)+1,0),"")</f>
        <v/>
      </c>
      <c r="L135" s="50"/>
      <c r="M135" s="50"/>
      <c r="N135" s="50" t="str">
        <f>IFERROR(VLOOKUP(L135,[4]DATOS!$L$2:$Q$6,MATCH(M135,[4]DATOS!$M$7:$Q$7,0)+1,0),"")</f>
        <v/>
      </c>
      <c r="O135" s="50"/>
      <c r="P135" s="50"/>
      <c r="Q135" s="50"/>
      <c r="R135" s="50" t="str">
        <f>IFERROR(INDEX([4]DATOS!$T$3:$T$6,MATCH(GA!N135,[4]DATOS!$S$3:$S$6,0)),"")</f>
        <v/>
      </c>
      <c r="S135" s="51" t="str">
        <f>IFERROR(INDEX('[4]Evaluación de riesgos'!$P$9:$P$28,MATCH(GA!O135,'[4]Evaluación de riesgos'!$B$9:$B$28,0)),"")</f>
        <v/>
      </c>
      <c r="T135" s="52"/>
      <c r="U135" s="52"/>
      <c r="V135" s="80"/>
      <c r="W135" s="80"/>
      <c r="X135" s="80"/>
    </row>
    <row r="136" spans="1:24" ht="18" x14ac:dyDescent="0.2">
      <c r="A136" s="50"/>
      <c r="B136" s="50"/>
      <c r="C136" s="50"/>
      <c r="D136" s="50"/>
      <c r="E136" s="50"/>
      <c r="F136" s="50"/>
      <c r="G136" s="50"/>
      <c r="H136" s="50"/>
      <c r="I136" s="50"/>
      <c r="J136" s="50"/>
      <c r="K136" s="50" t="str">
        <f>IFERROR(VLOOKUP(I136,[4]DATOS!$L$2:$Q$6,MATCH(J136,[4]DATOS!$M$7:$Q$7,0)+1,0),"")</f>
        <v/>
      </c>
      <c r="L136" s="50"/>
      <c r="M136" s="50"/>
      <c r="N136" s="50" t="str">
        <f>IFERROR(VLOOKUP(L136,[4]DATOS!$L$2:$Q$6,MATCH(M136,[4]DATOS!$M$7:$Q$7,0)+1,0),"")</f>
        <v/>
      </c>
      <c r="O136" s="50"/>
      <c r="P136" s="50"/>
      <c r="Q136" s="50"/>
      <c r="R136" s="50" t="str">
        <f>IFERROR(INDEX([4]DATOS!$T$3:$T$6,MATCH(GA!N136,[4]DATOS!$S$3:$S$6,0)),"")</f>
        <v/>
      </c>
      <c r="S136" s="51" t="str">
        <f>IFERROR(INDEX('[4]Evaluación de riesgos'!$P$9:$P$28,MATCH(GA!O136,'[4]Evaluación de riesgos'!$B$9:$B$28,0)),"")</f>
        <v/>
      </c>
      <c r="T136" s="52"/>
      <c r="U136" s="52"/>
      <c r="V136" s="80"/>
      <c r="W136" s="80"/>
      <c r="X136" s="80"/>
    </row>
    <row r="137" spans="1:24" ht="18" x14ac:dyDescent="0.2">
      <c r="A137" s="50"/>
      <c r="B137" s="50"/>
      <c r="C137" s="50"/>
      <c r="D137" s="50"/>
      <c r="E137" s="50"/>
      <c r="F137" s="50"/>
      <c r="G137" s="50"/>
      <c r="H137" s="50"/>
      <c r="I137" s="50"/>
      <c r="J137" s="50"/>
      <c r="K137" s="50" t="str">
        <f>IFERROR(VLOOKUP(I137,[4]DATOS!$L$2:$Q$6,MATCH(J137,[4]DATOS!$M$7:$Q$7,0)+1,0),"")</f>
        <v/>
      </c>
      <c r="L137" s="50"/>
      <c r="M137" s="50"/>
      <c r="N137" s="50" t="str">
        <f>IFERROR(VLOOKUP(L137,[4]DATOS!$L$2:$Q$6,MATCH(M137,[4]DATOS!$M$7:$Q$7,0)+1,0),"")</f>
        <v/>
      </c>
      <c r="O137" s="50"/>
      <c r="P137" s="50"/>
      <c r="Q137" s="50"/>
      <c r="R137" s="50" t="str">
        <f>IFERROR(INDEX([4]DATOS!$T$3:$T$6,MATCH(GA!N137,[4]DATOS!$S$3:$S$6,0)),"")</f>
        <v/>
      </c>
      <c r="S137" s="51" t="str">
        <f>IFERROR(INDEX('[4]Evaluación de riesgos'!$P$9:$P$28,MATCH(GA!O137,'[4]Evaluación de riesgos'!$B$9:$B$28,0)),"")</f>
        <v/>
      </c>
      <c r="T137" s="52"/>
      <c r="U137" s="52"/>
      <c r="V137" s="80"/>
      <c r="W137" s="80"/>
      <c r="X137" s="80"/>
    </row>
    <row r="138" spans="1:24" ht="18" x14ac:dyDescent="0.2">
      <c r="A138" s="50"/>
      <c r="B138" s="50"/>
      <c r="C138" s="50"/>
      <c r="D138" s="50"/>
      <c r="E138" s="50"/>
      <c r="F138" s="50"/>
      <c r="G138" s="50"/>
      <c r="H138" s="50"/>
      <c r="I138" s="50"/>
      <c r="J138" s="50"/>
      <c r="K138" s="50" t="str">
        <f>IFERROR(VLOOKUP(I138,[4]DATOS!$L$2:$Q$6,MATCH(J138,[4]DATOS!$M$7:$Q$7,0)+1,0),"")</f>
        <v/>
      </c>
      <c r="L138" s="50"/>
      <c r="M138" s="50"/>
      <c r="N138" s="50" t="str">
        <f>IFERROR(VLOOKUP(L138,[4]DATOS!$L$2:$Q$6,MATCH(M138,[4]DATOS!$M$7:$Q$7,0)+1,0),"")</f>
        <v/>
      </c>
      <c r="O138" s="50"/>
      <c r="P138" s="50"/>
      <c r="Q138" s="50"/>
      <c r="R138" s="50" t="str">
        <f>IFERROR(INDEX([4]DATOS!$T$3:$T$6,MATCH(GA!N138,[4]DATOS!$S$3:$S$6,0)),"")</f>
        <v/>
      </c>
      <c r="S138" s="51" t="str">
        <f>IFERROR(INDEX('[4]Evaluación de riesgos'!$P$9:$P$28,MATCH(GA!O138,'[4]Evaluación de riesgos'!$B$9:$B$28,0)),"")</f>
        <v/>
      </c>
      <c r="T138" s="52"/>
      <c r="U138" s="52"/>
      <c r="V138" s="80"/>
      <c r="W138" s="80"/>
      <c r="X138" s="80"/>
    </row>
    <row r="139" spans="1:24" ht="18" x14ac:dyDescent="0.2">
      <c r="A139" s="50"/>
      <c r="B139" s="50"/>
      <c r="C139" s="50"/>
      <c r="D139" s="50"/>
      <c r="E139" s="50"/>
      <c r="F139" s="50"/>
      <c r="G139" s="50"/>
      <c r="H139" s="50"/>
      <c r="I139" s="50"/>
      <c r="J139" s="50"/>
      <c r="K139" s="50" t="str">
        <f>IFERROR(VLOOKUP(I139,[4]DATOS!$L$2:$Q$6,MATCH(J139,[4]DATOS!$M$7:$Q$7,0)+1,0),"")</f>
        <v/>
      </c>
      <c r="L139" s="50"/>
      <c r="M139" s="50"/>
      <c r="N139" s="50" t="str">
        <f>IFERROR(VLOOKUP(L139,[4]DATOS!$L$2:$Q$6,MATCH(M139,[4]DATOS!$M$7:$Q$7,0)+1,0),"")</f>
        <v/>
      </c>
      <c r="O139" s="50"/>
      <c r="P139" s="50"/>
      <c r="Q139" s="50"/>
      <c r="R139" s="50" t="str">
        <f>IFERROR(INDEX([4]DATOS!$T$3:$T$6,MATCH(GA!N139,[4]DATOS!$S$3:$S$6,0)),"")</f>
        <v/>
      </c>
      <c r="S139" s="51" t="str">
        <f>IFERROR(INDEX('[4]Evaluación de riesgos'!$P$9:$P$28,MATCH(GA!O139,'[4]Evaluación de riesgos'!$B$9:$B$28,0)),"")</f>
        <v/>
      </c>
      <c r="T139" s="52"/>
      <c r="U139" s="52"/>
      <c r="V139" s="80"/>
      <c r="W139" s="80"/>
      <c r="X139" s="80"/>
    </row>
    <row r="140" spans="1:24" ht="18" x14ac:dyDescent="0.2">
      <c r="A140" s="50"/>
      <c r="B140" s="50"/>
      <c r="C140" s="50"/>
      <c r="D140" s="50"/>
      <c r="E140" s="50"/>
      <c r="F140" s="50"/>
      <c r="G140" s="50"/>
      <c r="H140" s="50"/>
      <c r="I140" s="50"/>
      <c r="J140" s="50"/>
      <c r="K140" s="50" t="str">
        <f>IFERROR(VLOOKUP(I140,[4]DATOS!$L$2:$Q$6,MATCH(J140,[4]DATOS!$M$7:$Q$7,0)+1,0),"")</f>
        <v/>
      </c>
      <c r="L140" s="50"/>
      <c r="M140" s="50"/>
      <c r="N140" s="50" t="str">
        <f>IFERROR(VLOOKUP(L140,[4]DATOS!$L$2:$Q$6,MATCH(M140,[4]DATOS!$M$7:$Q$7,0)+1,0),"")</f>
        <v/>
      </c>
      <c r="O140" s="50"/>
      <c r="P140" s="50"/>
      <c r="Q140" s="50"/>
      <c r="R140" s="50" t="str">
        <f>IFERROR(INDEX([4]DATOS!$T$3:$T$6,MATCH(GA!N140,[4]DATOS!$S$3:$S$6,0)),"")</f>
        <v/>
      </c>
      <c r="S140" s="51" t="str">
        <f>IFERROR(INDEX('[4]Evaluación de riesgos'!$P$9:$P$28,MATCH(GA!O140,'[4]Evaluación de riesgos'!$B$9:$B$28,0)),"")</f>
        <v/>
      </c>
      <c r="T140" s="52"/>
      <c r="U140" s="52"/>
      <c r="V140" s="80"/>
      <c r="W140" s="80"/>
      <c r="X140" s="80"/>
    </row>
    <row r="141" spans="1:24" ht="18" x14ac:dyDescent="0.2">
      <c r="A141" s="50"/>
      <c r="B141" s="50"/>
      <c r="C141" s="50"/>
      <c r="D141" s="50"/>
      <c r="E141" s="50"/>
      <c r="F141" s="50"/>
      <c r="G141" s="50"/>
      <c r="H141" s="50"/>
      <c r="I141" s="50"/>
      <c r="J141" s="50"/>
      <c r="K141" s="50" t="str">
        <f>IFERROR(VLOOKUP(I141,[4]DATOS!$L$2:$Q$6,MATCH(J141,[4]DATOS!$M$7:$Q$7,0)+1,0),"")</f>
        <v/>
      </c>
      <c r="L141" s="50"/>
      <c r="M141" s="50"/>
      <c r="N141" s="50" t="str">
        <f>IFERROR(VLOOKUP(L141,[4]DATOS!$L$2:$Q$6,MATCH(M141,[4]DATOS!$M$7:$Q$7,0)+1,0),"")</f>
        <v/>
      </c>
      <c r="O141" s="50"/>
      <c r="P141" s="50"/>
      <c r="Q141" s="50"/>
      <c r="R141" s="50" t="str">
        <f>IFERROR(INDEX([4]DATOS!$T$3:$T$6,MATCH(GA!N141,[4]DATOS!$S$3:$S$6,0)),"")</f>
        <v/>
      </c>
      <c r="S141" s="51" t="str">
        <f>IFERROR(INDEX('[4]Evaluación de riesgos'!$P$9:$P$28,MATCH(GA!O141,'[4]Evaluación de riesgos'!$B$9:$B$28,0)),"")</f>
        <v/>
      </c>
      <c r="T141" s="52"/>
      <c r="U141" s="52"/>
      <c r="V141" s="80"/>
      <c r="W141" s="80"/>
      <c r="X141" s="80"/>
    </row>
    <row r="142" spans="1:24" ht="18" x14ac:dyDescent="0.2">
      <c r="A142" s="50"/>
      <c r="B142" s="50"/>
      <c r="C142" s="50"/>
      <c r="D142" s="50"/>
      <c r="E142" s="50"/>
      <c r="F142" s="50"/>
      <c r="G142" s="50"/>
      <c r="H142" s="50"/>
      <c r="I142" s="50"/>
      <c r="J142" s="50"/>
      <c r="K142" s="50" t="str">
        <f>IFERROR(VLOOKUP(I142,[4]DATOS!$L$2:$Q$6,MATCH(J142,[4]DATOS!$M$7:$Q$7,0)+1,0),"")</f>
        <v/>
      </c>
      <c r="L142" s="50"/>
      <c r="M142" s="50"/>
      <c r="N142" s="50" t="str">
        <f>IFERROR(VLOOKUP(L142,[4]DATOS!$L$2:$Q$6,MATCH(M142,[4]DATOS!$M$7:$Q$7,0)+1,0),"")</f>
        <v/>
      </c>
      <c r="O142" s="50"/>
      <c r="P142" s="50"/>
      <c r="Q142" s="50"/>
      <c r="R142" s="50" t="str">
        <f>IFERROR(INDEX([4]DATOS!$T$3:$T$6,MATCH(GA!N142,[4]DATOS!$S$3:$S$6,0)),"")</f>
        <v/>
      </c>
      <c r="S142" s="51" t="str">
        <f>IFERROR(INDEX('[4]Evaluación de riesgos'!$P$9:$P$28,MATCH(GA!O142,'[4]Evaluación de riesgos'!$B$9:$B$28,0)),"")</f>
        <v/>
      </c>
      <c r="T142" s="52"/>
      <c r="U142" s="52"/>
      <c r="V142" s="80"/>
      <c r="W142" s="80"/>
      <c r="X142" s="80"/>
    </row>
    <row r="143" spans="1:24" ht="18" x14ac:dyDescent="0.2">
      <c r="A143" s="50"/>
      <c r="B143" s="50"/>
      <c r="C143" s="50"/>
      <c r="D143" s="50"/>
      <c r="E143" s="50"/>
      <c r="F143" s="50"/>
      <c r="G143" s="50"/>
      <c r="H143" s="50"/>
      <c r="I143" s="50"/>
      <c r="J143" s="50"/>
      <c r="K143" s="50" t="str">
        <f>IFERROR(VLOOKUP(I143,[4]DATOS!$L$2:$Q$6,MATCH(J143,[4]DATOS!$M$7:$Q$7,0)+1,0),"")</f>
        <v/>
      </c>
      <c r="L143" s="50"/>
      <c r="M143" s="50"/>
      <c r="N143" s="50" t="str">
        <f>IFERROR(VLOOKUP(L143,[4]DATOS!$L$2:$Q$6,MATCH(M143,[4]DATOS!$M$7:$Q$7,0)+1,0),"")</f>
        <v/>
      </c>
      <c r="O143" s="50"/>
      <c r="P143" s="50"/>
      <c r="Q143" s="50"/>
      <c r="R143" s="50" t="str">
        <f>IFERROR(INDEX([4]DATOS!$T$3:$T$6,MATCH(GA!N143,[4]DATOS!$S$3:$S$6,0)),"")</f>
        <v/>
      </c>
      <c r="S143" s="51" t="str">
        <f>IFERROR(INDEX('[4]Evaluación de riesgos'!$P$9:$P$28,MATCH(GA!O143,'[4]Evaluación de riesgos'!$B$9:$B$28,0)),"")</f>
        <v/>
      </c>
      <c r="T143" s="52"/>
      <c r="U143" s="52"/>
      <c r="V143" s="80"/>
      <c r="W143" s="80"/>
      <c r="X143" s="80"/>
    </row>
    <row r="144" spans="1:24" ht="18" x14ac:dyDescent="0.2">
      <c r="A144" s="50"/>
      <c r="B144" s="50"/>
      <c r="C144" s="50"/>
      <c r="D144" s="50"/>
      <c r="E144" s="50"/>
      <c r="F144" s="50"/>
      <c r="G144" s="50"/>
      <c r="H144" s="50"/>
      <c r="I144" s="50"/>
      <c r="J144" s="50"/>
      <c r="K144" s="50" t="str">
        <f>IFERROR(VLOOKUP(I144,[4]DATOS!$L$2:$Q$6,MATCH(J144,[4]DATOS!$M$7:$Q$7,0)+1,0),"")</f>
        <v/>
      </c>
      <c r="L144" s="50"/>
      <c r="M144" s="50"/>
      <c r="N144" s="50" t="str">
        <f>IFERROR(VLOOKUP(L144,[4]DATOS!$L$2:$Q$6,MATCH(M144,[4]DATOS!$M$7:$Q$7,0)+1,0),"")</f>
        <v/>
      </c>
      <c r="O144" s="50"/>
      <c r="P144" s="50"/>
      <c r="Q144" s="50"/>
      <c r="R144" s="50" t="str">
        <f>IFERROR(INDEX([4]DATOS!$T$3:$T$6,MATCH(GA!N144,[4]DATOS!$S$3:$S$6,0)),"")</f>
        <v/>
      </c>
      <c r="S144" s="51" t="str">
        <f>IFERROR(INDEX('[4]Evaluación de riesgos'!$P$9:$P$28,MATCH(GA!O144,'[4]Evaluación de riesgos'!$B$9:$B$28,0)),"")</f>
        <v/>
      </c>
      <c r="T144" s="52"/>
      <c r="U144" s="52"/>
      <c r="V144" s="80"/>
      <c r="W144" s="80"/>
      <c r="X144" s="80"/>
    </row>
    <row r="145" spans="1:24" ht="18" x14ac:dyDescent="0.2">
      <c r="A145" s="50"/>
      <c r="B145" s="50"/>
      <c r="C145" s="50"/>
      <c r="D145" s="50"/>
      <c r="E145" s="50"/>
      <c r="F145" s="50"/>
      <c r="G145" s="50"/>
      <c r="H145" s="50"/>
      <c r="I145" s="50"/>
      <c r="J145" s="50"/>
      <c r="K145" s="50" t="str">
        <f>IFERROR(VLOOKUP(I145,[4]DATOS!$L$2:$Q$6,MATCH(J145,[4]DATOS!$M$7:$Q$7,0)+1,0),"")</f>
        <v/>
      </c>
      <c r="L145" s="50"/>
      <c r="M145" s="50"/>
      <c r="N145" s="50" t="str">
        <f>IFERROR(VLOOKUP(L145,[4]DATOS!$L$2:$Q$6,MATCH(M145,[4]DATOS!$M$7:$Q$7,0)+1,0),"")</f>
        <v/>
      </c>
      <c r="O145" s="50"/>
      <c r="P145" s="50"/>
      <c r="Q145" s="50"/>
      <c r="R145" s="50" t="str">
        <f>IFERROR(INDEX([4]DATOS!$T$3:$T$6,MATCH(GA!N145,[4]DATOS!$S$3:$S$6,0)),"")</f>
        <v/>
      </c>
      <c r="S145" s="51" t="str">
        <f>IFERROR(INDEX('[4]Evaluación de riesgos'!$P$9:$P$28,MATCH(GA!O145,'[4]Evaluación de riesgos'!$B$9:$B$28,0)),"")</f>
        <v/>
      </c>
      <c r="T145" s="52"/>
      <c r="U145" s="52"/>
      <c r="V145" s="80"/>
      <c r="W145" s="80"/>
      <c r="X145" s="80"/>
    </row>
    <row r="146" spans="1:24" ht="18" x14ac:dyDescent="0.2">
      <c r="A146" s="50"/>
      <c r="B146" s="50"/>
      <c r="C146" s="50"/>
      <c r="D146" s="50"/>
      <c r="E146" s="50"/>
      <c r="F146" s="50"/>
      <c r="G146" s="50"/>
      <c r="H146" s="50"/>
      <c r="I146" s="50"/>
      <c r="J146" s="50"/>
      <c r="K146" s="50" t="str">
        <f>IFERROR(VLOOKUP(I146,[4]DATOS!$L$2:$Q$6,MATCH(J146,[4]DATOS!$M$7:$Q$7,0)+1,0),"")</f>
        <v/>
      </c>
      <c r="L146" s="50"/>
      <c r="M146" s="50"/>
      <c r="N146" s="50" t="str">
        <f>IFERROR(VLOOKUP(L146,[4]DATOS!$L$2:$Q$6,MATCH(M146,[4]DATOS!$M$7:$Q$7,0)+1,0),"")</f>
        <v/>
      </c>
      <c r="O146" s="50"/>
      <c r="P146" s="50"/>
      <c r="Q146" s="50"/>
      <c r="R146" s="50" t="str">
        <f>IFERROR(INDEX([4]DATOS!$T$3:$T$6,MATCH(GA!N146,[4]DATOS!$S$3:$S$6,0)),"")</f>
        <v/>
      </c>
      <c r="S146" s="51" t="str">
        <f>IFERROR(INDEX('[4]Evaluación de riesgos'!$P$9:$P$28,MATCH(GA!O146,'[4]Evaluación de riesgos'!$B$9:$B$28,0)),"")</f>
        <v/>
      </c>
      <c r="T146" s="52"/>
      <c r="U146" s="52"/>
      <c r="V146" s="80"/>
      <c r="W146" s="80"/>
      <c r="X146" s="80"/>
    </row>
    <row r="147" spans="1:24" ht="18" x14ac:dyDescent="0.2">
      <c r="A147" s="50"/>
      <c r="B147" s="50"/>
      <c r="C147" s="50"/>
      <c r="D147" s="50"/>
      <c r="E147" s="50"/>
      <c r="F147" s="50"/>
      <c r="G147" s="50"/>
      <c r="H147" s="50"/>
      <c r="I147" s="50"/>
      <c r="J147" s="50"/>
      <c r="K147" s="50" t="str">
        <f>IFERROR(VLOOKUP(I147,[4]DATOS!$L$2:$Q$6,MATCH(J147,[4]DATOS!$M$7:$Q$7,0)+1,0),"")</f>
        <v/>
      </c>
      <c r="L147" s="50"/>
      <c r="M147" s="50"/>
      <c r="N147" s="50" t="str">
        <f>IFERROR(VLOOKUP(L147,[4]DATOS!$L$2:$Q$6,MATCH(M147,[4]DATOS!$M$7:$Q$7,0)+1,0),"")</f>
        <v/>
      </c>
      <c r="O147" s="50"/>
      <c r="P147" s="50"/>
      <c r="Q147" s="50"/>
      <c r="R147" s="50" t="str">
        <f>IFERROR(INDEX([4]DATOS!$T$3:$T$6,MATCH(GA!N147,[4]DATOS!$S$3:$S$6,0)),"")</f>
        <v/>
      </c>
      <c r="S147" s="51" t="str">
        <f>IFERROR(INDEX('[4]Evaluación de riesgos'!$P$9:$P$28,MATCH(GA!O147,'[4]Evaluación de riesgos'!$B$9:$B$28,0)),"")</f>
        <v/>
      </c>
      <c r="T147" s="52"/>
      <c r="U147" s="52"/>
      <c r="V147" s="80"/>
      <c r="W147" s="80"/>
      <c r="X147" s="80"/>
    </row>
    <row r="148" spans="1:24" ht="18" x14ac:dyDescent="0.2">
      <c r="A148" s="50"/>
      <c r="B148" s="50"/>
      <c r="C148" s="50"/>
      <c r="D148" s="50"/>
      <c r="E148" s="50"/>
      <c r="F148" s="50"/>
      <c r="G148" s="50"/>
      <c r="H148" s="50"/>
      <c r="I148" s="50"/>
      <c r="J148" s="50"/>
      <c r="K148" s="50" t="str">
        <f>IFERROR(VLOOKUP(I148,[4]DATOS!$L$2:$Q$6,MATCH(J148,[4]DATOS!$M$7:$Q$7,0)+1,0),"")</f>
        <v/>
      </c>
      <c r="L148" s="50"/>
      <c r="M148" s="50"/>
      <c r="N148" s="50" t="str">
        <f>IFERROR(VLOOKUP(L148,[4]DATOS!$L$2:$Q$6,MATCH(M148,[4]DATOS!$M$7:$Q$7,0)+1,0),"")</f>
        <v/>
      </c>
      <c r="O148" s="50"/>
      <c r="P148" s="50"/>
      <c r="Q148" s="50"/>
      <c r="R148" s="50" t="str">
        <f>IFERROR(INDEX([4]DATOS!$T$3:$T$6,MATCH(GA!N148,[4]DATOS!$S$3:$S$6,0)),"")</f>
        <v/>
      </c>
      <c r="S148" s="51" t="str">
        <f>IFERROR(INDEX('[4]Evaluación de riesgos'!$P$9:$P$28,MATCH(GA!O148,'[4]Evaluación de riesgos'!$B$9:$B$28,0)),"")</f>
        <v/>
      </c>
      <c r="T148" s="52"/>
      <c r="U148" s="52"/>
      <c r="V148" s="80"/>
      <c r="W148" s="80"/>
      <c r="X148" s="80"/>
    </row>
    <row r="149" spans="1:24" ht="18" x14ac:dyDescent="0.2">
      <c r="A149" s="50"/>
      <c r="B149" s="50"/>
      <c r="C149" s="50"/>
      <c r="D149" s="50"/>
      <c r="E149" s="50"/>
      <c r="F149" s="50"/>
      <c r="G149" s="50"/>
      <c r="H149" s="50"/>
      <c r="I149" s="50"/>
      <c r="J149" s="50"/>
      <c r="K149" s="50" t="str">
        <f>IFERROR(VLOOKUP(I149,[4]DATOS!$L$2:$Q$6,MATCH(J149,[4]DATOS!$M$7:$Q$7,0)+1,0),"")</f>
        <v/>
      </c>
      <c r="L149" s="50"/>
      <c r="M149" s="50"/>
      <c r="N149" s="50" t="str">
        <f>IFERROR(VLOOKUP(L149,[4]DATOS!$L$2:$Q$6,MATCH(M149,[4]DATOS!$M$7:$Q$7,0)+1,0),"")</f>
        <v/>
      </c>
      <c r="O149" s="50"/>
      <c r="P149" s="50"/>
      <c r="Q149" s="50"/>
      <c r="R149" s="50" t="str">
        <f>IFERROR(INDEX([4]DATOS!$T$3:$T$6,MATCH(GA!N149,[4]DATOS!$S$3:$S$6,0)),"")</f>
        <v/>
      </c>
      <c r="S149" s="51" t="str">
        <f>IFERROR(INDEX('[4]Evaluación de riesgos'!$P$9:$P$28,MATCH(GA!O149,'[4]Evaluación de riesgos'!$B$9:$B$28,0)),"")</f>
        <v/>
      </c>
      <c r="T149" s="52"/>
      <c r="U149" s="52"/>
      <c r="V149" s="80"/>
      <c r="W149" s="80"/>
      <c r="X149" s="80"/>
    </row>
    <row r="150" spans="1:24" ht="18" x14ac:dyDescent="0.2">
      <c r="A150" s="50"/>
      <c r="B150" s="50"/>
      <c r="C150" s="50"/>
      <c r="D150" s="50"/>
      <c r="E150" s="50"/>
      <c r="F150" s="50"/>
      <c r="G150" s="50"/>
      <c r="H150" s="50"/>
      <c r="I150" s="50"/>
      <c r="J150" s="50"/>
      <c r="K150" s="50" t="str">
        <f>IFERROR(VLOOKUP(I150,[4]DATOS!$L$2:$Q$6,MATCH(J150,[4]DATOS!$M$7:$Q$7,0)+1,0),"")</f>
        <v/>
      </c>
      <c r="L150" s="50"/>
      <c r="M150" s="50"/>
      <c r="N150" s="50" t="str">
        <f>IFERROR(VLOOKUP(L150,[4]DATOS!$L$2:$Q$6,MATCH(M150,[4]DATOS!$M$7:$Q$7,0)+1,0),"")</f>
        <v/>
      </c>
      <c r="O150" s="50"/>
      <c r="P150" s="50"/>
      <c r="Q150" s="50"/>
      <c r="R150" s="50" t="str">
        <f>IFERROR(INDEX([4]DATOS!$T$3:$T$6,MATCH(GA!N150,[4]DATOS!$S$3:$S$6,0)),"")</f>
        <v/>
      </c>
      <c r="S150" s="51" t="str">
        <f>IFERROR(INDEX('[4]Evaluación de riesgos'!$P$9:$P$28,MATCH(GA!O150,'[4]Evaluación de riesgos'!$B$9:$B$28,0)),"")</f>
        <v/>
      </c>
      <c r="T150" s="52"/>
      <c r="U150" s="52"/>
      <c r="V150" s="80"/>
      <c r="W150" s="80"/>
      <c r="X150" s="80"/>
    </row>
    <row r="151" spans="1:24" ht="18" x14ac:dyDescent="0.2">
      <c r="A151" s="50"/>
      <c r="B151" s="50"/>
      <c r="C151" s="50"/>
      <c r="D151" s="50"/>
      <c r="E151" s="50"/>
      <c r="F151" s="50"/>
      <c r="G151" s="50"/>
      <c r="H151" s="50"/>
      <c r="I151" s="50"/>
      <c r="J151" s="50"/>
      <c r="K151" s="50" t="str">
        <f>IFERROR(VLOOKUP(I151,[4]DATOS!$L$2:$Q$6,MATCH(J151,[4]DATOS!$M$7:$Q$7,0)+1,0),"")</f>
        <v/>
      </c>
      <c r="L151" s="50"/>
      <c r="M151" s="50"/>
      <c r="N151" s="50" t="str">
        <f>IFERROR(VLOOKUP(L151,[4]DATOS!$L$2:$Q$6,MATCH(M151,[4]DATOS!$M$7:$Q$7,0)+1,0),"")</f>
        <v/>
      </c>
      <c r="O151" s="50"/>
      <c r="P151" s="50"/>
      <c r="Q151" s="50"/>
      <c r="R151" s="50" t="str">
        <f>IFERROR(INDEX([4]DATOS!$T$3:$T$6,MATCH(GA!N151,[4]DATOS!$S$3:$S$6,0)),"")</f>
        <v/>
      </c>
      <c r="S151" s="51" t="str">
        <f>IFERROR(INDEX('[4]Evaluación de riesgos'!$P$9:$P$28,MATCH(GA!O151,'[4]Evaluación de riesgos'!$B$9:$B$28,0)),"")</f>
        <v/>
      </c>
      <c r="T151" s="52"/>
      <c r="U151" s="52"/>
      <c r="V151" s="80"/>
      <c r="W151" s="80"/>
      <c r="X151" s="80"/>
    </row>
    <row r="152" spans="1:24" ht="18" x14ac:dyDescent="0.2">
      <c r="A152" s="50"/>
      <c r="B152" s="50"/>
      <c r="C152" s="50"/>
      <c r="D152" s="50"/>
      <c r="E152" s="50"/>
      <c r="F152" s="50"/>
      <c r="G152" s="50"/>
      <c r="H152" s="50"/>
      <c r="I152" s="50"/>
      <c r="J152" s="50"/>
      <c r="K152" s="50" t="str">
        <f>IFERROR(VLOOKUP(I152,[4]DATOS!$L$2:$Q$6,MATCH(J152,[4]DATOS!$M$7:$Q$7,0)+1,0),"")</f>
        <v/>
      </c>
      <c r="L152" s="50"/>
      <c r="M152" s="50"/>
      <c r="N152" s="50" t="str">
        <f>IFERROR(VLOOKUP(L152,[4]DATOS!$L$2:$Q$6,MATCH(M152,[4]DATOS!$M$7:$Q$7,0)+1,0),"")</f>
        <v/>
      </c>
      <c r="O152" s="50"/>
      <c r="P152" s="50"/>
      <c r="Q152" s="50"/>
      <c r="R152" s="50" t="str">
        <f>IFERROR(INDEX([4]DATOS!$T$3:$T$6,MATCH(GA!N152,[4]DATOS!$S$3:$S$6,0)),"")</f>
        <v/>
      </c>
      <c r="S152" s="51" t="str">
        <f>IFERROR(INDEX('[4]Evaluación de riesgos'!$P$9:$P$28,MATCH(GA!O152,'[4]Evaluación de riesgos'!$B$9:$B$28,0)),"")</f>
        <v/>
      </c>
      <c r="T152" s="52"/>
      <c r="U152" s="52"/>
      <c r="V152" s="80"/>
      <c r="W152" s="80"/>
      <c r="X152" s="80"/>
    </row>
    <row r="153" spans="1:24" ht="18" x14ac:dyDescent="0.2">
      <c r="A153" s="50"/>
      <c r="B153" s="50"/>
      <c r="C153" s="50"/>
      <c r="D153" s="50"/>
      <c r="E153" s="50"/>
      <c r="F153" s="50"/>
      <c r="G153" s="50"/>
      <c r="H153" s="50"/>
      <c r="I153" s="50"/>
      <c r="J153" s="50"/>
      <c r="K153" s="50" t="str">
        <f>IFERROR(VLOOKUP(I153,[4]DATOS!$L$2:$Q$6,MATCH(J153,[4]DATOS!$M$7:$Q$7,0)+1,0),"")</f>
        <v/>
      </c>
      <c r="L153" s="50"/>
      <c r="M153" s="50"/>
      <c r="N153" s="50" t="str">
        <f>IFERROR(VLOOKUP(L153,[4]DATOS!$L$2:$Q$6,MATCH(M153,[4]DATOS!$M$7:$Q$7,0)+1,0),"")</f>
        <v/>
      </c>
      <c r="O153" s="50"/>
      <c r="P153" s="50"/>
      <c r="Q153" s="50"/>
      <c r="R153" s="50" t="str">
        <f>IFERROR(INDEX([4]DATOS!$T$3:$T$6,MATCH(GA!N153,[4]DATOS!$S$3:$S$6,0)),"")</f>
        <v/>
      </c>
      <c r="S153" s="51" t="str">
        <f>IFERROR(INDEX('[4]Evaluación de riesgos'!$P$9:$P$28,MATCH(GA!O153,'[4]Evaluación de riesgos'!$B$9:$B$28,0)),"")</f>
        <v/>
      </c>
      <c r="T153" s="52"/>
      <c r="U153" s="52"/>
      <c r="V153" s="80"/>
      <c r="W153" s="80"/>
      <c r="X153" s="80"/>
    </row>
    <row r="154" spans="1:24" ht="18" x14ac:dyDescent="0.2">
      <c r="A154" s="50"/>
      <c r="B154" s="50"/>
      <c r="C154" s="50"/>
      <c r="D154" s="50"/>
      <c r="E154" s="50"/>
      <c r="F154" s="50"/>
      <c r="G154" s="50"/>
      <c r="H154" s="50"/>
      <c r="I154" s="50"/>
      <c r="J154" s="50"/>
      <c r="K154" s="50" t="str">
        <f>IFERROR(VLOOKUP(I154,[4]DATOS!$L$2:$Q$6,MATCH(J154,[4]DATOS!$M$7:$Q$7,0)+1,0),"")</f>
        <v/>
      </c>
      <c r="L154" s="50"/>
      <c r="M154" s="50"/>
      <c r="N154" s="50" t="str">
        <f>IFERROR(VLOOKUP(L154,[4]DATOS!$L$2:$Q$6,MATCH(M154,[4]DATOS!$M$7:$Q$7,0)+1,0),"")</f>
        <v/>
      </c>
      <c r="O154" s="50"/>
      <c r="P154" s="50"/>
      <c r="Q154" s="50"/>
      <c r="R154" s="50" t="str">
        <f>IFERROR(INDEX([4]DATOS!$T$3:$T$6,MATCH(GA!N154,[4]DATOS!$S$3:$S$6,0)),"")</f>
        <v/>
      </c>
      <c r="S154" s="51" t="str">
        <f>IFERROR(INDEX('[4]Evaluación de riesgos'!$P$9:$P$28,MATCH(GA!O154,'[4]Evaluación de riesgos'!$B$9:$B$28,0)),"")</f>
        <v/>
      </c>
      <c r="T154" s="52"/>
      <c r="U154" s="52"/>
      <c r="V154" s="80"/>
      <c r="W154" s="80"/>
      <c r="X154" s="80"/>
    </row>
    <row r="155" spans="1:24" ht="18" x14ac:dyDescent="0.2">
      <c r="A155" s="50"/>
      <c r="B155" s="50"/>
      <c r="C155" s="50"/>
      <c r="D155" s="50"/>
      <c r="E155" s="50"/>
      <c r="F155" s="50"/>
      <c r="G155" s="50"/>
      <c r="H155" s="50"/>
      <c r="I155" s="50"/>
      <c r="J155" s="50"/>
      <c r="K155" s="50" t="str">
        <f>IFERROR(VLOOKUP(I155,[4]DATOS!$L$2:$Q$6,MATCH(J155,[4]DATOS!$M$7:$Q$7,0)+1,0),"")</f>
        <v/>
      </c>
      <c r="L155" s="50"/>
      <c r="M155" s="50"/>
      <c r="N155" s="50" t="str">
        <f>IFERROR(VLOOKUP(L155,[4]DATOS!$L$2:$Q$6,MATCH(M155,[4]DATOS!$M$7:$Q$7,0)+1,0),"")</f>
        <v/>
      </c>
      <c r="O155" s="50"/>
      <c r="P155" s="50"/>
      <c r="Q155" s="50"/>
      <c r="R155" s="50" t="str">
        <f>IFERROR(INDEX([4]DATOS!$T$3:$T$6,MATCH(GA!N155,[4]DATOS!$S$3:$S$6,0)),"")</f>
        <v/>
      </c>
      <c r="S155" s="51" t="str">
        <f>IFERROR(INDEX('[4]Evaluación de riesgos'!$P$9:$P$28,MATCH(GA!O155,'[4]Evaluación de riesgos'!$B$9:$B$28,0)),"")</f>
        <v/>
      </c>
      <c r="T155" s="52"/>
      <c r="U155" s="52"/>
      <c r="V155" s="80"/>
      <c r="W155" s="80"/>
      <c r="X155" s="80"/>
    </row>
    <row r="156" spans="1:24" ht="18" x14ac:dyDescent="0.2">
      <c r="A156" s="50"/>
      <c r="B156" s="50"/>
      <c r="C156" s="50"/>
      <c r="D156" s="50"/>
      <c r="E156" s="50"/>
      <c r="F156" s="50"/>
      <c r="G156" s="50"/>
      <c r="H156" s="50"/>
      <c r="I156" s="50"/>
      <c r="J156" s="50"/>
      <c r="K156" s="50" t="str">
        <f>IFERROR(VLOOKUP(I156,[4]DATOS!$L$2:$Q$6,MATCH(J156,[4]DATOS!$M$7:$Q$7,0)+1,0),"")</f>
        <v/>
      </c>
      <c r="L156" s="50"/>
      <c r="M156" s="50"/>
      <c r="N156" s="50" t="str">
        <f>IFERROR(VLOOKUP(L156,[4]DATOS!$L$2:$Q$6,MATCH(M156,[4]DATOS!$M$7:$Q$7,0)+1,0),"")</f>
        <v/>
      </c>
      <c r="O156" s="50"/>
      <c r="P156" s="50"/>
      <c r="Q156" s="50"/>
      <c r="R156" s="50" t="str">
        <f>IFERROR(INDEX([4]DATOS!$T$3:$T$6,MATCH(GA!N156,[4]DATOS!$S$3:$S$6,0)),"")</f>
        <v/>
      </c>
      <c r="S156" s="51" t="str">
        <f>IFERROR(INDEX('[4]Evaluación de riesgos'!$P$9:$P$28,MATCH(GA!O156,'[4]Evaluación de riesgos'!$B$9:$B$28,0)),"")</f>
        <v/>
      </c>
      <c r="T156" s="52"/>
      <c r="U156" s="52"/>
      <c r="V156" s="80"/>
      <c r="W156" s="80"/>
      <c r="X156" s="80"/>
    </row>
    <row r="157" spans="1:24" ht="18" x14ac:dyDescent="0.2">
      <c r="A157" s="50"/>
      <c r="B157" s="50"/>
      <c r="C157" s="50"/>
      <c r="D157" s="50"/>
      <c r="E157" s="50"/>
      <c r="F157" s="50"/>
      <c r="G157" s="50"/>
      <c r="H157" s="50"/>
      <c r="I157" s="50"/>
      <c r="J157" s="50"/>
      <c r="K157" s="50" t="str">
        <f>IFERROR(VLOOKUP(I157,[4]DATOS!$L$2:$Q$6,MATCH(J157,[4]DATOS!$M$7:$Q$7,0)+1,0),"")</f>
        <v/>
      </c>
      <c r="L157" s="50"/>
      <c r="M157" s="50"/>
      <c r="N157" s="50" t="str">
        <f>IFERROR(VLOOKUP(L157,[4]DATOS!$L$2:$Q$6,MATCH(M157,[4]DATOS!$M$7:$Q$7,0)+1,0),"")</f>
        <v/>
      </c>
      <c r="O157" s="50"/>
      <c r="P157" s="50"/>
      <c r="Q157" s="50"/>
      <c r="R157" s="50" t="str">
        <f>IFERROR(INDEX([4]DATOS!$T$3:$T$6,MATCH(GA!N157,[4]DATOS!$S$3:$S$6,0)),"")</f>
        <v/>
      </c>
      <c r="S157" s="51" t="str">
        <f>IFERROR(INDEX('[4]Evaluación de riesgos'!$P$9:$P$28,MATCH(GA!O157,'[4]Evaluación de riesgos'!$B$9:$B$28,0)),"")</f>
        <v/>
      </c>
      <c r="T157" s="52"/>
      <c r="U157" s="52"/>
      <c r="V157" s="80"/>
      <c r="W157" s="80"/>
      <c r="X157" s="80"/>
    </row>
    <row r="158" spans="1:24" ht="18" x14ac:dyDescent="0.2">
      <c r="A158" s="50"/>
      <c r="B158" s="50"/>
      <c r="C158" s="50"/>
      <c r="D158" s="50"/>
      <c r="E158" s="50"/>
      <c r="F158" s="50"/>
      <c r="G158" s="50"/>
      <c r="H158" s="50"/>
      <c r="I158" s="50"/>
      <c r="J158" s="50"/>
      <c r="K158" s="50" t="str">
        <f>IFERROR(VLOOKUP(I158,[4]DATOS!$L$2:$Q$6,MATCH(J158,[4]DATOS!$M$7:$Q$7,0)+1,0),"")</f>
        <v/>
      </c>
      <c r="L158" s="50"/>
      <c r="M158" s="50"/>
      <c r="N158" s="50" t="str">
        <f>IFERROR(VLOOKUP(L158,[4]DATOS!$L$2:$Q$6,MATCH(M158,[4]DATOS!$M$7:$Q$7,0)+1,0),"")</f>
        <v/>
      </c>
      <c r="O158" s="50"/>
      <c r="P158" s="50"/>
      <c r="Q158" s="50"/>
      <c r="R158" s="50" t="str">
        <f>IFERROR(INDEX([4]DATOS!$T$3:$T$6,MATCH(GA!N158,[4]DATOS!$S$3:$S$6,0)),"")</f>
        <v/>
      </c>
      <c r="S158" s="51" t="str">
        <f>IFERROR(INDEX('[4]Evaluación de riesgos'!$P$9:$P$28,MATCH(GA!O158,'[4]Evaluación de riesgos'!$B$9:$B$28,0)),"")</f>
        <v/>
      </c>
      <c r="T158" s="52"/>
      <c r="U158" s="52"/>
      <c r="V158" s="80"/>
      <c r="W158" s="80"/>
      <c r="X158" s="80"/>
    </row>
  </sheetData>
  <mergeCells count="39">
    <mergeCell ref="V11:V12"/>
    <mergeCell ref="W11:W12"/>
    <mergeCell ref="X11:X12"/>
    <mergeCell ref="A14:A15"/>
    <mergeCell ref="B14:B15"/>
    <mergeCell ref="P11:P12"/>
    <mergeCell ref="Q11:Q12"/>
    <mergeCell ref="R11:R12"/>
    <mergeCell ref="S11:S12"/>
    <mergeCell ref="T11:T12"/>
    <mergeCell ref="U11:U12"/>
    <mergeCell ref="J11:J12"/>
    <mergeCell ref="K11:K12"/>
    <mergeCell ref="L11:L12"/>
    <mergeCell ref="M11:M12"/>
    <mergeCell ref="N11:N12"/>
    <mergeCell ref="O11:O12"/>
    <mergeCell ref="L10:N10"/>
    <mergeCell ref="O10:S10"/>
    <mergeCell ref="T10:X10"/>
    <mergeCell ref="A11:A12"/>
    <mergeCell ref="B11:B12"/>
    <mergeCell ref="C11:C12"/>
    <mergeCell ref="D11:F11"/>
    <mergeCell ref="G11:G12"/>
    <mergeCell ref="H11:H12"/>
    <mergeCell ref="I11:I12"/>
    <mergeCell ref="B6:D6"/>
    <mergeCell ref="B7:D7"/>
    <mergeCell ref="H7:J7"/>
    <mergeCell ref="B8:D8"/>
    <mergeCell ref="A10:G10"/>
    <mergeCell ref="H10:K10"/>
    <mergeCell ref="A1:B3"/>
    <mergeCell ref="C1:V3"/>
    <mergeCell ref="W1:X1"/>
    <mergeCell ref="W2:X2"/>
    <mergeCell ref="W3:X3"/>
    <mergeCell ref="A5:J5"/>
  </mergeCell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5" stopIfTrue="1" operator="equal" id="{9699B36A-4033-4F0F-95A0-CB39656CC9DB}">
            <xm:f>'GA\[2025 - Formato Matriz de Riesgos - GA.xlsx]DATOS'!#REF!</xm:f>
            <x14:dxf>
              <fill>
                <patternFill>
                  <bgColor rgb="FFC00000"/>
                </patternFill>
              </fill>
            </x14:dxf>
          </x14:cfRule>
          <x14:cfRule type="cellIs" priority="6" stopIfTrue="1" operator="equal" id="{173320FE-CBF8-4E4C-94D1-555257C2A170}">
            <xm:f>'GA\[2025 - Formato Matriz de Riesgos - GA.xlsx]DATOS'!#REF!</xm:f>
            <x14:dxf>
              <fill>
                <patternFill>
                  <bgColor rgb="FFFFFF00"/>
                </patternFill>
              </fill>
            </x14:dxf>
          </x14:cfRule>
          <x14:cfRule type="cellIs" priority="7" stopIfTrue="1" operator="equal" id="{BFEC5ADD-1C1C-46EE-B1D3-B82B51A09505}">
            <xm:f>'GA\[2025 - Formato Matriz de Riesgos - GA.xlsx]DATOS'!#REF!</xm:f>
            <x14:dxf>
              <fill>
                <patternFill>
                  <bgColor rgb="FFFF0000"/>
                </patternFill>
              </fill>
            </x14:dxf>
          </x14:cfRule>
          <x14:cfRule type="cellIs" priority="8" stopIfTrue="1" operator="equal" id="{58784241-45E0-424C-B175-96F9D2BC0AE4}">
            <xm:f>'GA\[2025 - Formato Matriz de Riesgos - GA.xlsx]DATOS'!#REF!</xm:f>
            <x14:dxf>
              <fill>
                <patternFill>
                  <bgColor rgb="FF92D050"/>
                </patternFill>
              </fill>
            </x14:dxf>
          </x14:cfRule>
          <xm:sqref>K13:K158</xm:sqref>
        </x14:conditionalFormatting>
        <x14:conditionalFormatting xmlns:xm="http://schemas.microsoft.com/office/excel/2006/main">
          <x14:cfRule type="cellIs" priority="1" operator="equal" id="{B6F841C0-A7EF-4A69-813E-02D192DD2C9C}">
            <xm:f>'GA\[2025 - Formato Matriz de Riesgos - GA.xlsx]DATOS'!#REF!</xm:f>
            <x14:dxf>
              <fill>
                <patternFill>
                  <bgColor rgb="FFFF0000"/>
                </patternFill>
              </fill>
            </x14:dxf>
          </x14:cfRule>
          <x14:cfRule type="cellIs" priority="2" operator="equal" id="{0495F972-5735-4E77-BB6B-3F4D2D489F89}">
            <xm:f>'GA\[2025 - Formato Matriz de Riesgos - GA.xlsx]DATOS'!#REF!</xm:f>
            <x14:dxf>
              <fill>
                <patternFill>
                  <bgColor rgb="FFFFC000"/>
                </patternFill>
              </fill>
            </x14:dxf>
          </x14:cfRule>
          <x14:cfRule type="cellIs" priority="3" operator="equal" id="{3F198E96-399A-49F2-A1B1-B92B00CB8F67}">
            <xm:f>'GA\[2025 - Formato Matriz de Riesgos - GA.xlsx]DATOS'!#REF!</xm:f>
            <x14:dxf>
              <fill>
                <patternFill>
                  <bgColor rgb="FFFFFF00"/>
                </patternFill>
              </fill>
            </x14:dxf>
          </x14:cfRule>
          <x14:cfRule type="cellIs" priority="4" operator="equal" id="{65ABD510-908D-40B1-B616-CBF324163415}">
            <xm:f>'GA\[2025 - Formato Matriz de Riesgos - GA.xlsx]DATOS'!#REF!</xm:f>
            <x14:dxf>
              <fill>
                <patternFill>
                  <bgColor rgb="FF92D050"/>
                </patternFill>
              </fill>
            </x14:dxf>
          </x14:cfRule>
          <xm:sqref>N13:N158</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0F3846C9-AEB0-4280-92D0-E33367815CE3}">
          <x14:formula1>
            <xm:f>'E:\EMP 2026\MAPA DE RIEGOS - INSUMO CONTRALORIA\RIESGOS INSTITUCIONALES\RIESGOS\GA\[2025 - Formato Matriz de Riesgos - GA.xlsx]DATOS'!#REF!</xm:f>
          </x14:formula1>
          <xm:sqref>P13:P158</xm:sqref>
        </x14:dataValidation>
        <x14:dataValidation type="list" allowBlank="1" showInputMessage="1" showErrorMessage="1" xr:uid="{21E2CA39-461C-47BD-A9C6-C41AE7813317}">
          <x14:formula1>
            <xm:f>'E:\EMP 2026\MAPA DE RIEGOS - INSUMO CONTRALORIA\RIESGOS INSTITUCIONALES\RIESGOS\GA\[2025 - Formato Matriz de Riesgos - GA.xlsx]DATOS'!#REF!</xm:f>
          </x14:formula1>
          <xm:sqref>J13:J158 M13:M158</xm:sqref>
        </x14:dataValidation>
        <x14:dataValidation type="list" allowBlank="1" showInputMessage="1" showErrorMessage="1" xr:uid="{CFE1638C-B6E1-461E-A1E5-EDC8D4CF5343}">
          <x14:formula1>
            <xm:f>'E:\EMP 2026\MAPA DE RIEGOS - INSUMO CONTRALORIA\RIESGOS INSTITUCIONALES\RIESGOS\GA\[2025 - Formato Matriz de Riesgos - GA.xlsx]DATOS'!#REF!</xm:f>
          </x14:formula1>
          <xm:sqref>I13:I158 L13:L158</xm:sqref>
        </x14:dataValidation>
        <x14:dataValidation type="list" allowBlank="1" showInputMessage="1" showErrorMessage="1" xr:uid="{04E385AE-8F1A-4D46-9B8B-3D2A4AF9598A}">
          <x14:formula1>
            <xm:f>'E:\EMP 2026\MAPA DE RIEGOS - INSUMO CONTRALORIA\RIESGOS INSTITUCIONALES\RIESGOS\GA\[2025 - Formato Matriz de Riesgos - GA.xlsx]DATOS'!#REF!</xm:f>
          </x14:formula1>
          <xm:sqref>E13:E158</xm:sqref>
        </x14:dataValidation>
        <x14:dataValidation type="list" allowBlank="1" showInputMessage="1" showErrorMessage="1" xr:uid="{56FF32D5-96E3-4F4B-917C-9DC3F2B70BE8}">
          <x14:formula1>
            <xm:f>'E:\EMP 2026\MAPA DE RIEGOS - INSUMO CONTRALORIA\RIESGOS INSTITUCIONALES\RIESGOS\GA\[2025 - Formato Matriz de Riesgos - GA.xlsx]DATOS'!#REF!</xm:f>
          </x14:formula1>
          <xm:sqref>D13:D158</xm:sqref>
        </x14:dataValidation>
        <x14:dataValidation type="list" allowBlank="1" showInputMessage="1" showErrorMessage="1" xr:uid="{5F0EAD5F-977D-4AAC-B26C-4595738F219A}">
          <x14:formula1>
            <xm:f>'E:\EMP 2026\MAPA DE RIEGOS - INSUMO CONTRALORIA\RIESGOS INSTITUCIONALES\RIESGOS\GA\[2025 - Formato Matriz de Riesgos - GA.xlsx]DATOS'!#REF!</xm:f>
          </x14:formula1>
          <xm:sqref>C13:C158</xm:sqref>
        </x14:dataValidation>
        <x14:dataValidation type="list" allowBlank="1" showInputMessage="1" showErrorMessage="1" xr:uid="{1C4212AA-981E-454F-9E73-BC0C655EB27F}">
          <x14:formula1>
            <xm:f>'E:\EMP 2026\MAPA DE RIEGOS - INSUMO CONTRALORIA\RIESGOS INSTITUCIONALES\RIESGOS\GA\[2025 - Formato Matriz de Riesgos - GA.xlsx]DATOS'!#REF!</xm:f>
          </x14:formula1>
          <xm:sqref>G13:G158</xm:sqref>
        </x14:dataValidation>
        <x14:dataValidation type="list" allowBlank="1" showInputMessage="1" showErrorMessage="1" xr:uid="{51ABE888-7632-40F9-811B-0FDD2D742448}">
          <x14:formula1>
            <xm:f>'E:\EMP 2026\MAPA DE RIEGOS - INSUMO CONTRALORIA\RIESGOS INSTITUCIONALES\RIESGOS\GA\[2025 - Formato Matriz de Riesgos - GA.xlsx]DATOS'!#REF!</xm:f>
          </x14:formula1>
          <xm:sqref>B7:E7</xm:sqref>
        </x14:dataValidation>
        <x14:dataValidation type="list" allowBlank="1" showInputMessage="1" showErrorMessage="1" xr:uid="{C23D697E-9A7F-4161-B940-A45358B98240}">
          <x14:formula1>
            <xm:f>'E:\EMP 2026\MAPA DE RIEGOS - INSUMO CONTRALORIA\RIESGOS INSTITUCIONALES\RIESGOS\GA\[2025 - Formato Matriz de Riesgos - GA.xlsx]DATOS'!#REF!</xm:f>
          </x14:formula1>
          <xm:sqref>B6:E6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3D966-D95E-4292-833B-317D8FB76553}">
  <dimension ref="A1:X158"/>
  <sheetViews>
    <sheetView showGridLines="0" zoomScale="70" zoomScaleNormal="70" workbookViewId="0">
      <selection activeCell="B6" sqref="B6:D6"/>
    </sheetView>
  </sheetViews>
  <sheetFormatPr baseColWidth="10" defaultColWidth="11.42578125" defaultRowHeight="14.25" x14ac:dyDescent="0.25"/>
  <cols>
    <col min="1" max="1" width="21.28515625" style="19" customWidth="1"/>
    <col min="2" max="2" width="43.42578125" style="19" customWidth="1"/>
    <col min="3" max="3" width="25.140625" style="19" customWidth="1"/>
    <col min="4" max="4" width="14" style="19" customWidth="1"/>
    <col min="5" max="5" width="14.7109375" style="19" customWidth="1"/>
    <col min="6" max="6" width="33.7109375" style="19" customWidth="1"/>
    <col min="7" max="7" width="21.28515625" style="19" customWidth="1"/>
    <col min="8" max="8" width="35.85546875" style="19" customWidth="1"/>
    <col min="9" max="9" width="16.85546875" style="19" customWidth="1"/>
    <col min="10" max="10" width="20.42578125" style="19" customWidth="1"/>
    <col min="11" max="11" width="14.140625" style="19" customWidth="1"/>
    <col min="12" max="12" width="35.28515625" style="19" customWidth="1"/>
    <col min="13" max="13" width="19.42578125" style="19" customWidth="1"/>
    <col min="14" max="14" width="21.42578125" style="19" customWidth="1"/>
    <col min="15" max="15" width="29.85546875" style="19" customWidth="1"/>
    <col min="16" max="16" width="20.5703125" style="19" customWidth="1"/>
    <col min="17" max="17" width="23" style="19" customWidth="1"/>
    <col min="18" max="18" width="21.28515625" style="19" customWidth="1"/>
    <col min="19" max="19" width="17.140625" style="19" customWidth="1"/>
    <col min="20" max="20" width="31" style="19" customWidth="1"/>
    <col min="21" max="21" width="25.5703125" style="19" customWidth="1"/>
    <col min="22" max="22" width="20.5703125" style="19" customWidth="1"/>
    <col min="23" max="23" width="37.28515625" style="19" customWidth="1"/>
    <col min="24" max="24" width="19.28515625" style="19" customWidth="1"/>
    <col min="25" max="16384" width="11.42578125" style="19"/>
  </cols>
  <sheetData>
    <row r="1" spans="1:24" s="8" customFormat="1" ht="42" customHeight="1" thickBot="1" x14ac:dyDescent="0.3">
      <c r="A1" s="1"/>
      <c r="B1" s="2"/>
      <c r="C1" s="3" t="s">
        <v>0</v>
      </c>
      <c r="D1" s="4"/>
      <c r="E1" s="4"/>
      <c r="F1" s="4"/>
      <c r="G1" s="4"/>
      <c r="H1" s="4"/>
      <c r="I1" s="4"/>
      <c r="J1" s="4"/>
      <c r="K1" s="4"/>
      <c r="L1" s="4"/>
      <c r="M1" s="4"/>
      <c r="N1" s="4"/>
      <c r="O1" s="4"/>
      <c r="P1" s="4"/>
      <c r="Q1" s="4"/>
      <c r="R1" s="4"/>
      <c r="S1" s="4"/>
      <c r="T1" s="4"/>
      <c r="U1" s="4"/>
      <c r="V1" s="5"/>
      <c r="W1" s="6" t="s">
        <v>77</v>
      </c>
      <c r="X1" s="7"/>
    </row>
    <row r="2" spans="1:24" s="8" customFormat="1" ht="42" customHeight="1" thickBot="1" x14ac:dyDescent="0.3">
      <c r="A2" s="9"/>
      <c r="B2" s="10"/>
      <c r="C2" s="11"/>
      <c r="D2" s="12"/>
      <c r="E2" s="12"/>
      <c r="F2" s="12"/>
      <c r="G2" s="12"/>
      <c r="H2" s="12"/>
      <c r="I2" s="12"/>
      <c r="J2" s="12"/>
      <c r="K2" s="12"/>
      <c r="L2" s="12"/>
      <c r="M2" s="12"/>
      <c r="N2" s="12"/>
      <c r="O2" s="12"/>
      <c r="P2" s="12"/>
      <c r="Q2" s="12"/>
      <c r="R2" s="12"/>
      <c r="S2" s="12"/>
      <c r="T2" s="12"/>
      <c r="U2" s="12"/>
      <c r="V2" s="13"/>
      <c r="W2" s="6" t="s">
        <v>78</v>
      </c>
      <c r="X2" s="7"/>
    </row>
    <row r="3" spans="1:24" s="8" customFormat="1" ht="42" customHeight="1" thickBot="1" x14ac:dyDescent="0.3">
      <c r="A3" s="14"/>
      <c r="B3" s="15"/>
      <c r="C3" s="16"/>
      <c r="D3" s="17"/>
      <c r="E3" s="17"/>
      <c r="F3" s="17"/>
      <c r="G3" s="17"/>
      <c r="H3" s="17"/>
      <c r="I3" s="17"/>
      <c r="J3" s="17"/>
      <c r="K3" s="17"/>
      <c r="L3" s="17"/>
      <c r="M3" s="17"/>
      <c r="N3" s="17"/>
      <c r="O3" s="17"/>
      <c r="P3" s="17"/>
      <c r="Q3" s="17"/>
      <c r="R3" s="17"/>
      <c r="S3" s="17"/>
      <c r="T3" s="17"/>
      <c r="U3" s="17"/>
      <c r="V3" s="18"/>
      <c r="W3" s="6" t="s">
        <v>3</v>
      </c>
      <c r="X3" s="7"/>
    </row>
    <row r="4" spans="1:24" ht="15" thickBot="1" x14ac:dyDescent="0.3"/>
    <row r="5" spans="1:24" ht="15" thickBot="1" x14ac:dyDescent="0.3">
      <c r="A5" s="21" t="s">
        <v>4</v>
      </c>
      <c r="B5" s="22"/>
      <c r="C5" s="22"/>
      <c r="D5" s="22"/>
      <c r="E5" s="22"/>
      <c r="F5" s="22"/>
      <c r="G5" s="22"/>
      <c r="H5" s="22"/>
      <c r="I5" s="22"/>
      <c r="J5" s="23"/>
    </row>
    <row r="6" spans="1:24" ht="24" customHeight="1" thickBot="1" x14ac:dyDescent="0.3">
      <c r="A6" s="24" t="s">
        <v>5</v>
      </c>
      <c r="B6" s="81" t="s">
        <v>161</v>
      </c>
      <c r="C6" s="82"/>
      <c r="D6" s="83"/>
      <c r="E6" s="20"/>
    </row>
    <row r="7" spans="1:24" ht="27" customHeight="1" thickBot="1" x14ac:dyDescent="0.3">
      <c r="A7" s="24" t="s">
        <v>7</v>
      </c>
      <c r="B7" s="81" t="s">
        <v>162</v>
      </c>
      <c r="C7" s="82"/>
      <c r="D7" s="83"/>
      <c r="E7" s="20"/>
      <c r="G7" s="28" t="s">
        <v>9</v>
      </c>
      <c r="H7" s="29" t="s">
        <v>163</v>
      </c>
      <c r="I7" s="30"/>
      <c r="J7" s="31"/>
    </row>
    <row r="8" spans="1:24" ht="67.150000000000006" customHeight="1" thickBot="1" x14ac:dyDescent="0.3">
      <c r="A8" s="32" t="s">
        <v>11</v>
      </c>
      <c r="B8" s="84" t="s">
        <v>164</v>
      </c>
      <c r="C8" s="85"/>
      <c r="D8" s="86"/>
      <c r="E8" s="20"/>
    </row>
    <row r="9" spans="1:24" ht="15" thickBot="1" x14ac:dyDescent="0.3"/>
    <row r="10" spans="1:24" ht="15" customHeight="1" thickBot="1" x14ac:dyDescent="0.3">
      <c r="A10" s="21" t="s">
        <v>13</v>
      </c>
      <c r="B10" s="22"/>
      <c r="C10" s="22"/>
      <c r="D10" s="22"/>
      <c r="E10" s="22"/>
      <c r="F10" s="22"/>
      <c r="G10" s="23"/>
      <c r="H10" s="21" t="s">
        <v>14</v>
      </c>
      <c r="I10" s="22"/>
      <c r="J10" s="22"/>
      <c r="K10" s="23"/>
      <c r="L10" s="21" t="s">
        <v>15</v>
      </c>
      <c r="M10" s="22"/>
      <c r="N10" s="23"/>
      <c r="O10" s="21" t="s">
        <v>16</v>
      </c>
      <c r="P10" s="22"/>
      <c r="Q10" s="22"/>
      <c r="R10" s="22"/>
      <c r="S10" s="23"/>
      <c r="T10" s="21" t="s">
        <v>17</v>
      </c>
      <c r="U10" s="22"/>
      <c r="V10" s="22"/>
      <c r="W10" s="22"/>
      <c r="X10" s="23"/>
    </row>
    <row r="11" spans="1:24" ht="56.25" customHeight="1" thickBot="1" x14ac:dyDescent="0.3">
      <c r="A11" s="36" t="s">
        <v>18</v>
      </c>
      <c r="B11" s="37" t="s">
        <v>19</v>
      </c>
      <c r="C11" s="36" t="s">
        <v>20</v>
      </c>
      <c r="D11" s="21" t="s">
        <v>21</v>
      </c>
      <c r="E11" s="22"/>
      <c r="F11" s="22"/>
      <c r="G11" s="36" t="s">
        <v>22</v>
      </c>
      <c r="H11" s="37" t="s">
        <v>23</v>
      </c>
      <c r="I11" s="37" t="s">
        <v>24</v>
      </c>
      <c r="J11" s="37" t="s">
        <v>25</v>
      </c>
      <c r="K11" s="37" t="s">
        <v>26</v>
      </c>
      <c r="L11" s="37" t="s">
        <v>24</v>
      </c>
      <c r="M11" s="37" t="s">
        <v>25</v>
      </c>
      <c r="N11" s="37" t="s">
        <v>27</v>
      </c>
      <c r="O11" s="37" t="s">
        <v>28</v>
      </c>
      <c r="P11" s="36" t="s">
        <v>29</v>
      </c>
      <c r="Q11" s="36" t="s">
        <v>30</v>
      </c>
      <c r="R11" s="36" t="s">
        <v>31</v>
      </c>
      <c r="S11" s="36" t="s">
        <v>32</v>
      </c>
      <c r="T11" s="36" t="s">
        <v>33</v>
      </c>
      <c r="U11" s="36" t="s">
        <v>34</v>
      </c>
      <c r="V11" s="36" t="s">
        <v>35</v>
      </c>
      <c r="W11" s="36" t="s">
        <v>36</v>
      </c>
      <c r="X11" s="36" t="s">
        <v>37</v>
      </c>
    </row>
    <row r="12" spans="1:24" ht="15" thickBot="1" x14ac:dyDescent="0.3">
      <c r="A12" s="38"/>
      <c r="B12" s="39"/>
      <c r="C12" s="38"/>
      <c r="D12" s="40" t="s">
        <v>38</v>
      </c>
      <c r="E12" s="40" t="s">
        <v>39</v>
      </c>
      <c r="F12" s="40" t="s">
        <v>40</v>
      </c>
      <c r="G12" s="38"/>
      <c r="H12" s="39"/>
      <c r="I12" s="39"/>
      <c r="J12" s="39"/>
      <c r="K12" s="39"/>
      <c r="L12" s="39"/>
      <c r="M12" s="39"/>
      <c r="N12" s="39"/>
      <c r="O12" s="39"/>
      <c r="P12" s="38"/>
      <c r="Q12" s="38"/>
      <c r="R12" s="38"/>
      <c r="S12" s="38"/>
      <c r="T12" s="38"/>
      <c r="U12" s="38"/>
      <c r="V12" s="38"/>
      <c r="W12" s="38"/>
      <c r="X12" s="38"/>
    </row>
    <row r="13" spans="1:24" ht="71.25" x14ac:dyDescent="0.25">
      <c r="A13" s="103" t="s">
        <v>165</v>
      </c>
      <c r="B13" s="104" t="s">
        <v>166</v>
      </c>
      <c r="C13" s="88" t="s">
        <v>167</v>
      </c>
      <c r="D13" s="88" t="s">
        <v>44</v>
      </c>
      <c r="E13" s="88" t="s">
        <v>95</v>
      </c>
      <c r="F13" s="88" t="s">
        <v>168</v>
      </c>
      <c r="G13" s="88" t="s">
        <v>47</v>
      </c>
      <c r="H13" s="88" t="s">
        <v>169</v>
      </c>
      <c r="I13" s="88" t="s">
        <v>118</v>
      </c>
      <c r="J13" s="88" t="s">
        <v>50</v>
      </c>
      <c r="K13" s="43" t="str">
        <f>IFERROR(VLOOKUP(I13,[5]DATOS!$L$2:$Q$6,MATCH(J13,[5]DATOS!$M$7:$Q$7,0)+1,0),"")</f>
        <v>Moderada</v>
      </c>
      <c r="L13" s="88" t="s">
        <v>118</v>
      </c>
      <c r="M13" s="88" t="s">
        <v>51</v>
      </c>
      <c r="N13" s="43" t="str">
        <f>IFERROR(VLOOKUP(L13,[5]DATOS!$L$2:$Q$6,MATCH(M13,[5]DATOS!$M$7:$Q$7,0)+1,0),"")</f>
        <v>Baja</v>
      </c>
      <c r="O13" s="88" t="s">
        <v>170</v>
      </c>
      <c r="P13" s="88" t="s">
        <v>53</v>
      </c>
      <c r="Q13" s="88" t="s">
        <v>171</v>
      </c>
      <c r="R13" s="88" t="s">
        <v>60</v>
      </c>
      <c r="S13" s="44" t="str">
        <f>IFERROR(INDEX('[5]Evaluación de riesgos'!$P$9:$P$28,MATCH(GC!O13,'[5]Evaluación de riesgos'!$B$9:$B$28,0)),"")</f>
        <v>Fuerte</v>
      </c>
      <c r="T13" s="105" t="s">
        <v>172</v>
      </c>
      <c r="U13" s="105" t="s">
        <v>173</v>
      </c>
      <c r="V13" s="105" t="s">
        <v>92</v>
      </c>
      <c r="W13" s="105" t="s">
        <v>174</v>
      </c>
      <c r="X13" s="106" t="s">
        <v>94</v>
      </c>
    </row>
    <row r="14" spans="1:24" ht="171" x14ac:dyDescent="0.25">
      <c r="A14" s="107"/>
      <c r="B14" s="108"/>
      <c r="C14" s="50" t="s">
        <v>167</v>
      </c>
      <c r="D14" s="50" t="s">
        <v>175</v>
      </c>
      <c r="E14" s="50" t="s">
        <v>95</v>
      </c>
      <c r="F14" s="50" t="s">
        <v>176</v>
      </c>
      <c r="G14" s="50" t="s">
        <v>47</v>
      </c>
      <c r="H14" s="50" t="s">
        <v>169</v>
      </c>
      <c r="I14" s="50" t="s">
        <v>118</v>
      </c>
      <c r="J14" s="50" t="s">
        <v>50</v>
      </c>
      <c r="K14" s="50" t="str">
        <f>IFERROR(VLOOKUP(I14,[5]DATOS!$L$2:$Q$6,MATCH(J14,[5]DATOS!$M$7:$Q$7,0)+1,0),"")</f>
        <v>Moderada</v>
      </c>
      <c r="L14" s="50" t="s">
        <v>118</v>
      </c>
      <c r="M14" s="50" t="s">
        <v>51</v>
      </c>
      <c r="N14" s="50" t="str">
        <f>IFERROR(VLOOKUP(L14,[5]DATOS!$L$2:$Q$6,MATCH(M14,[5]DATOS!$M$7:$Q$7,0)+1,0),"")</f>
        <v>Baja</v>
      </c>
      <c r="O14" s="50" t="s">
        <v>177</v>
      </c>
      <c r="P14" s="50" t="s">
        <v>53</v>
      </c>
      <c r="Q14" s="50" t="s">
        <v>171</v>
      </c>
      <c r="R14" s="50" t="s">
        <v>60</v>
      </c>
      <c r="S14" s="51" t="str">
        <f>IFERROR(INDEX('[5]Evaluación de riesgos'!$P$9:$P$28,MATCH(GC!O14,'[5]Evaluación de riesgos'!$B$9:$B$28,0)),"")</f>
        <v>Fuerte</v>
      </c>
      <c r="T14" s="52" t="s">
        <v>178</v>
      </c>
      <c r="U14" s="52" t="s">
        <v>179</v>
      </c>
      <c r="V14" s="52" t="s">
        <v>92</v>
      </c>
      <c r="W14" s="52" t="s">
        <v>180</v>
      </c>
      <c r="X14" s="53" t="s">
        <v>94</v>
      </c>
    </row>
    <row r="15" spans="1:24" ht="171.75" thickBot="1" x14ac:dyDescent="0.3">
      <c r="A15" s="109"/>
      <c r="B15" s="110"/>
      <c r="C15" s="56" t="s">
        <v>167</v>
      </c>
      <c r="D15" s="56" t="s">
        <v>175</v>
      </c>
      <c r="E15" s="56" t="s">
        <v>62</v>
      </c>
      <c r="F15" s="56" t="s">
        <v>181</v>
      </c>
      <c r="G15" s="56" t="s">
        <v>47</v>
      </c>
      <c r="H15" s="56" t="s">
        <v>169</v>
      </c>
      <c r="I15" s="56" t="s">
        <v>118</v>
      </c>
      <c r="J15" s="56" t="s">
        <v>50</v>
      </c>
      <c r="K15" s="56" t="str">
        <f>IFERROR(VLOOKUP(I15,[5]DATOS!$L$2:$Q$6,MATCH(J15,[5]DATOS!$M$7:$Q$7,0)+1,0),"")</f>
        <v>Moderada</v>
      </c>
      <c r="L15" s="56" t="s">
        <v>118</v>
      </c>
      <c r="M15" s="56" t="s">
        <v>51</v>
      </c>
      <c r="N15" s="56" t="str">
        <f>IFERROR(VLOOKUP(L15,[5]DATOS!$L$2:$Q$6,MATCH(M15,[5]DATOS!$M$7:$Q$7,0)+1,0),"")</f>
        <v>Baja</v>
      </c>
      <c r="O15" s="56" t="s">
        <v>182</v>
      </c>
      <c r="P15" s="56" t="s">
        <v>53</v>
      </c>
      <c r="Q15" s="56" t="s">
        <v>171</v>
      </c>
      <c r="R15" s="56" t="s">
        <v>60</v>
      </c>
      <c r="S15" s="57" t="str">
        <f>IFERROR(INDEX('[5]Evaluación de riesgos'!$P$9:$P$28,MATCH(GC!O15,'[5]Evaluación de riesgos'!$B$9:$B$28,0)),"")</f>
        <v>Fuerte</v>
      </c>
      <c r="T15" s="58" t="s">
        <v>183</v>
      </c>
      <c r="U15" s="58" t="s">
        <v>179</v>
      </c>
      <c r="V15" s="58" t="s">
        <v>92</v>
      </c>
      <c r="W15" s="58" t="s">
        <v>180</v>
      </c>
      <c r="X15" s="59" t="s">
        <v>94</v>
      </c>
    </row>
    <row r="16" spans="1:24" ht="71.25" x14ac:dyDescent="0.25">
      <c r="A16" s="103" t="s">
        <v>184</v>
      </c>
      <c r="B16" s="104" t="s">
        <v>185</v>
      </c>
      <c r="C16" s="43" t="s">
        <v>43</v>
      </c>
      <c r="D16" s="43" t="s">
        <v>61</v>
      </c>
      <c r="E16" s="43" t="s">
        <v>62</v>
      </c>
      <c r="F16" s="43" t="s">
        <v>186</v>
      </c>
      <c r="G16" s="43" t="s">
        <v>47</v>
      </c>
      <c r="H16" s="43" t="s">
        <v>187</v>
      </c>
      <c r="I16" s="43" t="s">
        <v>188</v>
      </c>
      <c r="J16" s="43" t="s">
        <v>50</v>
      </c>
      <c r="K16" s="43" t="str">
        <f>IFERROR(VLOOKUP(I16,[5]DATOS!$L$2:$Q$6,MATCH(J16,[5]DATOS!$M$7:$Q$7,0)+1,0),"")</f>
        <v>Moderada</v>
      </c>
      <c r="L16" s="43" t="s">
        <v>188</v>
      </c>
      <c r="M16" s="43" t="s">
        <v>50</v>
      </c>
      <c r="N16" s="43" t="str">
        <f>IFERROR(VLOOKUP(L16,[5]DATOS!$L$2:$Q$6,MATCH(M16,[5]DATOS!$M$7:$Q$7,0)+1,0),"")</f>
        <v>Moderada</v>
      </c>
      <c r="O16" s="43" t="s">
        <v>189</v>
      </c>
      <c r="P16" s="43" t="s">
        <v>158</v>
      </c>
      <c r="Q16" s="43" t="s">
        <v>171</v>
      </c>
      <c r="R16" s="43" t="s">
        <v>190</v>
      </c>
      <c r="S16" s="44" t="str">
        <f>IFERROR(INDEX('[5]Evaluación de riesgos'!$P$9:$P$28,MATCH(GC!O16,'[5]Evaluación de riesgos'!$B$9:$B$28,0)),"")</f>
        <v>Débil</v>
      </c>
      <c r="T16" s="45" t="s">
        <v>191</v>
      </c>
      <c r="U16" s="45" t="s">
        <v>192</v>
      </c>
      <c r="V16" s="111" t="s">
        <v>92</v>
      </c>
      <c r="W16" s="111" t="s">
        <v>193</v>
      </c>
      <c r="X16" s="112" t="s">
        <v>190</v>
      </c>
    </row>
    <row r="17" spans="1:24" ht="57" x14ac:dyDescent="0.25">
      <c r="A17" s="107"/>
      <c r="B17" s="108"/>
      <c r="C17" s="50" t="s">
        <v>43</v>
      </c>
      <c r="D17" s="50" t="s">
        <v>44</v>
      </c>
      <c r="E17" s="50" t="s">
        <v>62</v>
      </c>
      <c r="F17" s="50" t="s">
        <v>194</v>
      </c>
      <c r="G17" s="50" t="s">
        <v>47</v>
      </c>
      <c r="H17" s="50" t="s">
        <v>187</v>
      </c>
      <c r="I17" s="50" t="s">
        <v>188</v>
      </c>
      <c r="J17" s="50" t="s">
        <v>50</v>
      </c>
      <c r="K17" s="50" t="str">
        <f>IFERROR(VLOOKUP(I17,[5]DATOS!$L$2:$Q$6,MATCH(J17,[5]DATOS!$M$7:$Q$7,0)+1,0),"")</f>
        <v>Moderada</v>
      </c>
      <c r="L17" s="50" t="s">
        <v>188</v>
      </c>
      <c r="M17" s="50" t="s">
        <v>50</v>
      </c>
      <c r="N17" s="50" t="str">
        <f>IFERROR(VLOOKUP(L17,[5]DATOS!$L$2:$Q$6,MATCH(M17,[5]DATOS!$M$7:$Q$7,0)+1,0),"")</f>
        <v>Moderada</v>
      </c>
      <c r="O17" s="50" t="s">
        <v>195</v>
      </c>
      <c r="P17" s="50" t="s">
        <v>53</v>
      </c>
      <c r="Q17" s="50" t="s">
        <v>171</v>
      </c>
      <c r="R17" s="50" t="s">
        <v>190</v>
      </c>
      <c r="S17" s="51" t="str">
        <f>IFERROR(INDEX('[5]Evaluación de riesgos'!$P$9:$P$28,MATCH(GC!O17,'[5]Evaluación de riesgos'!$B$9:$B$28,0)),"")</f>
        <v>Débil</v>
      </c>
      <c r="T17" s="52" t="s">
        <v>196</v>
      </c>
      <c r="U17" s="52" t="s">
        <v>197</v>
      </c>
      <c r="V17" s="64" t="s">
        <v>92</v>
      </c>
      <c r="W17" s="64" t="s">
        <v>198</v>
      </c>
      <c r="X17" s="113" t="s">
        <v>190</v>
      </c>
    </row>
    <row r="18" spans="1:24" ht="72" thickBot="1" x14ac:dyDescent="0.3">
      <c r="A18" s="109"/>
      <c r="B18" s="110"/>
      <c r="C18" s="56" t="s">
        <v>43</v>
      </c>
      <c r="D18" s="56" t="s">
        <v>44</v>
      </c>
      <c r="E18" s="56" t="s">
        <v>62</v>
      </c>
      <c r="F18" s="56" t="s">
        <v>199</v>
      </c>
      <c r="G18" s="56" t="s">
        <v>47</v>
      </c>
      <c r="H18" s="56" t="s">
        <v>187</v>
      </c>
      <c r="I18" s="56" t="s">
        <v>188</v>
      </c>
      <c r="J18" s="56" t="s">
        <v>50</v>
      </c>
      <c r="K18" s="56" t="str">
        <f>IFERROR(VLOOKUP(I18,[5]DATOS!$L$2:$Q$6,MATCH(J18,[5]DATOS!$M$7:$Q$7,0)+1,0),"")</f>
        <v>Moderada</v>
      </c>
      <c r="L18" s="56" t="s">
        <v>188</v>
      </c>
      <c r="M18" s="56" t="s">
        <v>50</v>
      </c>
      <c r="N18" s="56" t="str">
        <f>IFERROR(VLOOKUP(L18,[5]DATOS!$L$2:$Q$6,MATCH(M18,[5]DATOS!$M$7:$Q$7,0)+1,0),"")</f>
        <v>Moderada</v>
      </c>
      <c r="O18" s="56" t="s">
        <v>200</v>
      </c>
      <c r="P18" s="56" t="s">
        <v>53</v>
      </c>
      <c r="Q18" s="56" t="s">
        <v>171</v>
      </c>
      <c r="R18" s="56" t="s">
        <v>190</v>
      </c>
      <c r="S18" s="57" t="str">
        <f>IFERROR(INDEX('[5]Evaluación de riesgos'!$P$9:$P$28,MATCH(GC!O18,'[5]Evaluación de riesgos'!$B$9:$B$28,0)),"")</f>
        <v>Débil</v>
      </c>
      <c r="T18" s="58" t="s">
        <v>201</v>
      </c>
      <c r="U18" s="58" t="s">
        <v>202</v>
      </c>
      <c r="V18" s="114" t="s">
        <v>92</v>
      </c>
      <c r="W18" s="58" t="s">
        <v>203</v>
      </c>
      <c r="X18" s="115" t="s">
        <v>190</v>
      </c>
    </row>
    <row r="19" spans="1:24" ht="71.25" x14ac:dyDescent="0.25">
      <c r="A19" s="103" t="s">
        <v>204</v>
      </c>
      <c r="B19" s="104" t="s">
        <v>205</v>
      </c>
      <c r="C19" s="43" t="s">
        <v>167</v>
      </c>
      <c r="D19" s="43" t="s">
        <v>61</v>
      </c>
      <c r="E19" s="43" t="s">
        <v>62</v>
      </c>
      <c r="F19" s="43" t="s">
        <v>206</v>
      </c>
      <c r="G19" s="43" t="s">
        <v>47</v>
      </c>
      <c r="H19" s="43" t="s">
        <v>207</v>
      </c>
      <c r="I19" s="43" t="s">
        <v>118</v>
      </c>
      <c r="J19" s="43" t="s">
        <v>51</v>
      </c>
      <c r="K19" s="43" t="str">
        <f>IFERROR(VLOOKUP(I19,[5]DATOS!$L$2:$Q$6,MATCH(J19,[5]DATOS!$M$7:$Q$7,0)+1,0),"")</f>
        <v>Baja</v>
      </c>
      <c r="L19" s="43" t="s">
        <v>49</v>
      </c>
      <c r="M19" s="43" t="s">
        <v>51</v>
      </c>
      <c r="N19" s="43" t="str">
        <f>IFERROR(VLOOKUP(L19,[5]DATOS!$L$2:$Q$6,MATCH(M19,[5]DATOS!$M$7:$Q$7,0)+1,0),"")</f>
        <v>Moderada</v>
      </c>
      <c r="O19" s="43" t="s">
        <v>208</v>
      </c>
      <c r="P19" s="43" t="s">
        <v>53</v>
      </c>
      <c r="Q19" s="43" t="s">
        <v>171</v>
      </c>
      <c r="R19" s="43" t="str">
        <f>IFERROR(INDEX([5]DATOS!$T$3:$T$6,MATCH(GC!N19,[5]DATOS!$S$3:$S$6,0)),"")</f>
        <v>Trimestral</v>
      </c>
      <c r="S19" s="44" t="str">
        <f>IFERROR(INDEX('[5]Evaluación de riesgos'!$P$9:$P$28,MATCH(GC!O19,'[5]Evaluación de riesgos'!$B$9:$B$28,0)),"")</f>
        <v>Fuerte</v>
      </c>
      <c r="T19" s="45" t="s">
        <v>191</v>
      </c>
      <c r="U19" s="45" t="s">
        <v>209</v>
      </c>
      <c r="V19" s="111" t="s">
        <v>92</v>
      </c>
      <c r="W19" s="45" t="s">
        <v>210</v>
      </c>
      <c r="X19" s="112" t="s">
        <v>94</v>
      </c>
    </row>
    <row r="20" spans="1:24" ht="42.75" x14ac:dyDescent="0.25">
      <c r="A20" s="107"/>
      <c r="B20" s="108"/>
      <c r="C20" s="50" t="s">
        <v>167</v>
      </c>
      <c r="D20" s="50" t="s">
        <v>175</v>
      </c>
      <c r="E20" s="50" t="s">
        <v>62</v>
      </c>
      <c r="F20" s="50" t="s">
        <v>211</v>
      </c>
      <c r="G20" s="50" t="s">
        <v>47</v>
      </c>
      <c r="H20" s="50" t="s">
        <v>207</v>
      </c>
      <c r="I20" s="50" t="s">
        <v>118</v>
      </c>
      <c r="J20" s="50" t="s">
        <v>51</v>
      </c>
      <c r="K20" s="50" t="str">
        <f>IFERROR(VLOOKUP(I20,[5]DATOS!$L$2:$Q$6,MATCH(J20,[5]DATOS!$M$7:$Q$7,0)+1,0),"")</f>
        <v>Baja</v>
      </c>
      <c r="L20" s="50" t="s">
        <v>49</v>
      </c>
      <c r="M20" s="50" t="s">
        <v>51</v>
      </c>
      <c r="N20" s="50" t="str">
        <f>IFERROR(VLOOKUP(L20,[5]DATOS!$L$2:$Q$6,MATCH(M20,[5]DATOS!$M$7:$Q$7,0)+1,0),"")</f>
        <v>Moderada</v>
      </c>
      <c r="O20" s="50" t="s">
        <v>212</v>
      </c>
      <c r="P20" s="50" t="s">
        <v>53</v>
      </c>
      <c r="Q20" s="50" t="s">
        <v>171</v>
      </c>
      <c r="R20" s="50" t="str">
        <f>IFERROR(INDEX([5]DATOS!$T$3:$T$6,MATCH(GC!N20,[5]DATOS!$S$3:$S$6,0)),"")</f>
        <v>Trimestral</v>
      </c>
      <c r="S20" s="51" t="str">
        <f>IFERROR(INDEX('[5]Evaluación de riesgos'!$P$9:$P$28,MATCH(GC!O20,'[5]Evaluación de riesgos'!$B$9:$B$28,0)),"")</f>
        <v>Fuerte</v>
      </c>
      <c r="T20" s="52" t="s">
        <v>213</v>
      </c>
      <c r="U20" s="52" t="s">
        <v>214</v>
      </c>
      <c r="V20" s="64" t="s">
        <v>92</v>
      </c>
      <c r="W20" s="52" t="s">
        <v>210</v>
      </c>
      <c r="X20" s="113" t="s">
        <v>94</v>
      </c>
    </row>
    <row r="21" spans="1:24" ht="57.75" thickBot="1" x14ac:dyDescent="0.3">
      <c r="A21" s="109"/>
      <c r="B21" s="110"/>
      <c r="C21" s="56" t="s">
        <v>167</v>
      </c>
      <c r="D21" s="56" t="s">
        <v>44</v>
      </c>
      <c r="E21" s="56" t="s">
        <v>95</v>
      </c>
      <c r="F21" s="56" t="s">
        <v>168</v>
      </c>
      <c r="G21" s="56" t="s">
        <v>47</v>
      </c>
      <c r="H21" s="56" t="s">
        <v>207</v>
      </c>
      <c r="I21" s="56" t="s">
        <v>118</v>
      </c>
      <c r="J21" s="56" t="s">
        <v>51</v>
      </c>
      <c r="K21" s="56" t="str">
        <f>IFERROR(VLOOKUP(I21,[5]DATOS!$L$2:$Q$6,MATCH(J21,[5]DATOS!$M$7:$Q$7,0)+1,0),"")</f>
        <v>Baja</v>
      </c>
      <c r="L21" s="56" t="s">
        <v>49</v>
      </c>
      <c r="M21" s="56" t="s">
        <v>51</v>
      </c>
      <c r="N21" s="56" t="str">
        <f>IFERROR(VLOOKUP(L21,[5]DATOS!$L$2:$Q$6,MATCH(M21,[5]DATOS!$M$7:$Q$7,0)+1,0),"")</f>
        <v>Moderada</v>
      </c>
      <c r="O21" s="56" t="s">
        <v>170</v>
      </c>
      <c r="P21" s="56" t="s">
        <v>53</v>
      </c>
      <c r="Q21" s="56" t="s">
        <v>171</v>
      </c>
      <c r="R21" s="56" t="str">
        <f>IFERROR(INDEX([5]DATOS!$T$3:$T$6,MATCH(GC!N21,[5]DATOS!$S$3:$S$6,0)),"")</f>
        <v>Trimestral</v>
      </c>
      <c r="S21" s="57" t="str">
        <f>IFERROR(INDEX('[5]Evaluación de riesgos'!$P$9:$P$28,MATCH(GC!O21,'[5]Evaluación de riesgos'!$B$9:$B$28,0)),"")</f>
        <v>Fuerte</v>
      </c>
      <c r="T21" s="58" t="s">
        <v>172</v>
      </c>
      <c r="U21" s="58" t="s">
        <v>172</v>
      </c>
      <c r="V21" s="114" t="s">
        <v>92</v>
      </c>
      <c r="W21" s="58" t="s">
        <v>174</v>
      </c>
      <c r="X21" s="115" t="s">
        <v>94</v>
      </c>
    </row>
    <row r="22" spans="1:24" ht="99.75" x14ac:dyDescent="0.25">
      <c r="A22" s="103" t="s">
        <v>215</v>
      </c>
      <c r="B22" s="104" t="s">
        <v>216</v>
      </c>
      <c r="C22" s="43" t="s">
        <v>167</v>
      </c>
      <c r="D22" s="43" t="s">
        <v>44</v>
      </c>
      <c r="E22" s="43" t="s">
        <v>45</v>
      </c>
      <c r="F22" s="43" t="s">
        <v>217</v>
      </c>
      <c r="G22" s="43" t="s">
        <v>47</v>
      </c>
      <c r="H22" s="43" t="s">
        <v>207</v>
      </c>
      <c r="I22" s="43" t="s">
        <v>118</v>
      </c>
      <c r="J22" s="43" t="s">
        <v>50</v>
      </c>
      <c r="K22" s="43" t="str">
        <f>IFERROR(VLOOKUP(I22,[5]DATOS!$L$2:$Q$6,MATCH(J22,[5]DATOS!$M$7:$Q$7,0)+1,0),"")</f>
        <v>Moderada</v>
      </c>
      <c r="L22" s="43" t="s">
        <v>118</v>
      </c>
      <c r="M22" s="43" t="s">
        <v>50</v>
      </c>
      <c r="N22" s="43" t="str">
        <f>IFERROR(VLOOKUP(L22,[5]DATOS!$L$2:$Q$6,MATCH(M22,[5]DATOS!$M$7:$Q$7,0)+1,0),"")</f>
        <v>Moderada</v>
      </c>
      <c r="O22" s="43" t="s">
        <v>218</v>
      </c>
      <c r="P22" s="43" t="s">
        <v>53</v>
      </c>
      <c r="Q22" s="43" t="s">
        <v>171</v>
      </c>
      <c r="R22" s="43" t="s">
        <v>190</v>
      </c>
      <c r="S22" s="44" t="str">
        <f>IFERROR(INDEX('[5]Evaluación de riesgos'!$P$9:$P$28,MATCH(GC!O22,'[5]Evaluación de riesgos'!$B$9:$B$28,0)),"")</f>
        <v>Fuerte</v>
      </c>
      <c r="T22" s="45" t="s">
        <v>219</v>
      </c>
      <c r="U22" s="45" t="s">
        <v>179</v>
      </c>
      <c r="V22" s="111" t="s">
        <v>92</v>
      </c>
      <c r="W22" s="45" t="s">
        <v>210</v>
      </c>
      <c r="X22" s="112" t="s">
        <v>190</v>
      </c>
    </row>
    <row r="23" spans="1:24" ht="72" thickBot="1" x14ac:dyDescent="0.3">
      <c r="A23" s="109"/>
      <c r="B23" s="110"/>
      <c r="C23" s="56" t="s">
        <v>167</v>
      </c>
      <c r="D23" s="56" t="s">
        <v>44</v>
      </c>
      <c r="E23" s="56" t="s">
        <v>220</v>
      </c>
      <c r="F23" s="56" t="s">
        <v>221</v>
      </c>
      <c r="G23" s="56" t="s">
        <v>47</v>
      </c>
      <c r="H23" s="56" t="s">
        <v>207</v>
      </c>
      <c r="I23" s="56" t="s">
        <v>188</v>
      </c>
      <c r="J23" s="56" t="s">
        <v>50</v>
      </c>
      <c r="K23" s="56" t="str">
        <f>IFERROR(VLOOKUP(I23,[5]DATOS!$L$2:$Q$6,MATCH(J23,[5]DATOS!$M$7:$Q$7,0)+1,0),"")</f>
        <v>Moderada</v>
      </c>
      <c r="L23" s="56" t="s">
        <v>188</v>
      </c>
      <c r="M23" s="56" t="s">
        <v>50</v>
      </c>
      <c r="N23" s="56" t="str">
        <f>IFERROR(VLOOKUP(L23,[5]DATOS!$L$2:$Q$6,MATCH(M23,[5]DATOS!$M$7:$Q$7,0)+1,0),"")</f>
        <v>Moderada</v>
      </c>
      <c r="O23" s="56" t="s">
        <v>222</v>
      </c>
      <c r="P23" s="56" t="s">
        <v>53</v>
      </c>
      <c r="Q23" s="56" t="s">
        <v>171</v>
      </c>
      <c r="R23" s="56" t="s">
        <v>190</v>
      </c>
      <c r="S23" s="57" t="str">
        <f>IFERROR(INDEX('[5]Evaluación de riesgos'!$P$9:$P$28,MATCH(GC!O23,'[5]Evaluación de riesgos'!$B$9:$B$28,0)),"")</f>
        <v>Fuerte</v>
      </c>
      <c r="T23" s="58" t="s">
        <v>191</v>
      </c>
      <c r="U23" s="58" t="s">
        <v>179</v>
      </c>
      <c r="V23" s="114" t="s">
        <v>92</v>
      </c>
      <c r="W23" s="58" t="s">
        <v>210</v>
      </c>
      <c r="X23" s="115" t="s">
        <v>190</v>
      </c>
    </row>
    <row r="24" spans="1:24" x14ac:dyDescent="0.25">
      <c r="A24" s="60"/>
      <c r="B24" s="60"/>
      <c r="C24" s="60"/>
      <c r="D24" s="60"/>
      <c r="E24" s="60"/>
      <c r="F24" s="60"/>
      <c r="G24" s="60"/>
      <c r="H24" s="60"/>
      <c r="I24" s="60"/>
      <c r="J24" s="60"/>
      <c r="K24" s="60" t="str">
        <f>IFERROR(VLOOKUP(I24,[5]DATOS!$L$2:$Q$6,MATCH(J24,[5]DATOS!$M$7:$Q$7,0)+1,0),"")</f>
        <v/>
      </c>
      <c r="L24" s="60"/>
      <c r="M24" s="60"/>
      <c r="N24" s="60" t="str">
        <f>IFERROR(VLOOKUP(L24,[5]DATOS!$L$2:$Q$6,MATCH(M24,[5]DATOS!$M$7:$Q$7,0)+1,0),"")</f>
        <v/>
      </c>
      <c r="O24" s="60"/>
      <c r="P24" s="60"/>
      <c r="Q24" s="60"/>
      <c r="R24" s="60"/>
      <c r="S24" s="60"/>
      <c r="T24" s="62"/>
      <c r="U24" s="62"/>
      <c r="V24" s="63"/>
      <c r="W24" s="63"/>
      <c r="X24" s="63"/>
    </row>
    <row r="25" spans="1:24" x14ac:dyDescent="0.25">
      <c r="A25" s="50"/>
      <c r="B25" s="50"/>
      <c r="C25" s="50"/>
      <c r="D25" s="50"/>
      <c r="E25" s="50"/>
      <c r="F25" s="50"/>
      <c r="G25" s="50"/>
      <c r="H25" s="50"/>
      <c r="I25" s="50"/>
      <c r="J25" s="50"/>
      <c r="K25" s="50" t="str">
        <f>IFERROR(VLOOKUP(I25,[5]DATOS!$L$2:$Q$6,MATCH(J25,[5]DATOS!$M$7:$Q$7,0)+1,0),"")</f>
        <v/>
      </c>
      <c r="L25" s="50"/>
      <c r="M25" s="50"/>
      <c r="N25" s="50" t="str">
        <f>IFERROR(VLOOKUP(L25,[5]DATOS!$L$2:$Q$6,MATCH(M25,[5]DATOS!$M$7:$Q$7,0)+1,0),"")</f>
        <v/>
      </c>
      <c r="O25" s="50"/>
      <c r="P25" s="50"/>
      <c r="Q25" s="50"/>
      <c r="R25" s="50"/>
      <c r="S25" s="50"/>
      <c r="T25" s="52"/>
      <c r="U25" s="52"/>
      <c r="V25" s="64"/>
      <c r="W25" s="64"/>
      <c r="X25" s="64"/>
    </row>
    <row r="26" spans="1:24" x14ac:dyDescent="0.25">
      <c r="A26" s="50"/>
      <c r="B26" s="50"/>
      <c r="C26" s="50"/>
      <c r="D26" s="50"/>
      <c r="E26" s="50"/>
      <c r="F26" s="50"/>
      <c r="G26" s="50"/>
      <c r="H26" s="50"/>
      <c r="I26" s="50"/>
      <c r="J26" s="50"/>
      <c r="K26" s="50" t="str">
        <f>IFERROR(VLOOKUP(I26,[5]DATOS!$L$2:$Q$6,MATCH(J26,[5]DATOS!$M$7:$Q$7,0)+1,0),"")</f>
        <v/>
      </c>
      <c r="L26" s="50"/>
      <c r="M26" s="50"/>
      <c r="N26" s="50" t="str">
        <f>IFERROR(VLOOKUP(L26,[5]DATOS!$L$2:$Q$6,MATCH(M26,[5]DATOS!$M$7:$Q$7,0)+1,0),"")</f>
        <v/>
      </c>
      <c r="O26" s="50"/>
      <c r="P26" s="50"/>
      <c r="Q26" s="50"/>
      <c r="R26" s="50"/>
      <c r="S26" s="50"/>
      <c r="T26" s="52"/>
      <c r="U26" s="52"/>
      <c r="V26" s="64"/>
      <c r="W26" s="64"/>
      <c r="X26" s="64"/>
    </row>
    <row r="27" spans="1:24" x14ac:dyDescent="0.25">
      <c r="A27" s="50"/>
      <c r="B27" s="50"/>
      <c r="C27" s="50"/>
      <c r="D27" s="50"/>
      <c r="E27" s="50"/>
      <c r="F27" s="50"/>
      <c r="G27" s="50"/>
      <c r="H27" s="50"/>
      <c r="I27" s="50"/>
      <c r="J27" s="50"/>
      <c r="K27" s="50" t="str">
        <f>IFERROR(VLOOKUP(I27,[5]DATOS!$L$2:$Q$6,MATCH(J27,[5]DATOS!$M$7:$Q$7,0)+1,0),"")</f>
        <v/>
      </c>
      <c r="L27" s="50"/>
      <c r="M27" s="50"/>
      <c r="N27" s="50" t="str">
        <f>IFERROR(VLOOKUP(L27,[5]DATOS!$L$2:$Q$6,MATCH(M27,[5]DATOS!$M$7:$Q$7,0)+1,0),"")</f>
        <v/>
      </c>
      <c r="O27" s="50"/>
      <c r="P27" s="50"/>
      <c r="Q27" s="50"/>
      <c r="R27" s="50"/>
      <c r="S27" s="50"/>
      <c r="T27" s="52"/>
      <c r="U27" s="52"/>
      <c r="V27" s="64"/>
      <c r="W27" s="64"/>
      <c r="X27" s="64"/>
    </row>
    <row r="28" spans="1:24" x14ac:dyDescent="0.25">
      <c r="A28" s="50"/>
      <c r="B28" s="50"/>
      <c r="C28" s="50"/>
      <c r="D28" s="50"/>
      <c r="E28" s="50"/>
      <c r="F28" s="50"/>
      <c r="G28" s="50"/>
      <c r="H28" s="50"/>
      <c r="I28" s="50"/>
      <c r="J28" s="50"/>
      <c r="K28" s="50" t="str">
        <f>IFERROR(VLOOKUP(I28,[5]DATOS!$L$2:$Q$6,MATCH(J28,[5]DATOS!$M$7:$Q$7,0)+1,0),"")</f>
        <v/>
      </c>
      <c r="L28" s="50"/>
      <c r="M28" s="50"/>
      <c r="N28" s="50" t="str">
        <f>IFERROR(VLOOKUP(L28,[5]DATOS!$L$2:$Q$6,MATCH(M28,[5]DATOS!$M$7:$Q$7,0)+1,0),"")</f>
        <v/>
      </c>
      <c r="O28" s="50"/>
      <c r="P28" s="50"/>
      <c r="Q28" s="50"/>
      <c r="R28" s="50"/>
      <c r="S28" s="50"/>
      <c r="T28" s="52"/>
      <c r="U28" s="52"/>
      <c r="V28" s="64"/>
      <c r="W28" s="64"/>
      <c r="X28" s="64"/>
    </row>
    <row r="29" spans="1:24" x14ac:dyDescent="0.25">
      <c r="A29" s="50"/>
      <c r="B29" s="50"/>
      <c r="C29" s="50"/>
      <c r="D29" s="50"/>
      <c r="E29" s="50"/>
      <c r="F29" s="50"/>
      <c r="G29" s="50"/>
      <c r="H29" s="50"/>
      <c r="I29" s="50"/>
      <c r="J29" s="50"/>
      <c r="K29" s="50" t="str">
        <f>IFERROR(VLOOKUP(I29,[5]DATOS!$L$2:$Q$6,MATCH(J29,[5]DATOS!$M$7:$Q$7,0)+1,0),"")</f>
        <v/>
      </c>
      <c r="L29" s="50"/>
      <c r="M29" s="50"/>
      <c r="N29" s="50" t="str">
        <f>IFERROR(VLOOKUP(L29,[5]DATOS!$L$2:$Q$6,MATCH(M29,[5]DATOS!$M$7:$Q$7,0)+1,0),"")</f>
        <v/>
      </c>
      <c r="O29" s="50"/>
      <c r="P29" s="50"/>
      <c r="Q29" s="50"/>
      <c r="R29" s="50"/>
      <c r="S29" s="50"/>
      <c r="T29" s="52"/>
      <c r="U29" s="52"/>
      <c r="V29" s="64"/>
      <c r="W29" s="64"/>
      <c r="X29" s="64"/>
    </row>
    <row r="30" spans="1:24" ht="18" x14ac:dyDescent="0.25">
      <c r="A30" s="50"/>
      <c r="B30" s="50"/>
      <c r="C30" s="50"/>
      <c r="D30" s="50"/>
      <c r="E30" s="50"/>
      <c r="F30" s="50"/>
      <c r="G30" s="50"/>
      <c r="H30" s="50"/>
      <c r="I30" s="50"/>
      <c r="J30" s="50"/>
      <c r="K30" s="50" t="str">
        <f>IFERROR(VLOOKUP(I30,[5]DATOS!$L$2:$Q$6,MATCH(J30,[5]DATOS!$M$7:$Q$7,0)+1,0),"")</f>
        <v/>
      </c>
      <c r="L30" s="50"/>
      <c r="M30" s="50"/>
      <c r="N30" s="50" t="str">
        <f>IFERROR(VLOOKUP(L30,[5]DATOS!$L$2:$Q$6,MATCH(M30,[5]DATOS!$M$7:$Q$7,0)+1,0),"")</f>
        <v/>
      </c>
      <c r="O30" s="50"/>
      <c r="P30" s="50"/>
      <c r="Q30" s="50"/>
      <c r="R30" s="50" t="str">
        <f>IFERROR(INDEX([5]DATOS!$T$3:$T$6,MATCH(GC!N30,[5]DATOS!$S$3:$S$6,0)),"")</f>
        <v/>
      </c>
      <c r="S30" s="51" t="str">
        <f>IFERROR(INDEX('[5]Evaluación de riesgos'!$P$9:$P$28,MATCH(GC!O30,'[5]Evaluación de riesgos'!$B$9:$B$28,0)),"")</f>
        <v/>
      </c>
      <c r="T30" s="52"/>
      <c r="U30" s="52"/>
      <c r="V30" s="64"/>
      <c r="W30" s="64"/>
      <c r="X30" s="64"/>
    </row>
    <row r="31" spans="1:24" ht="18" x14ac:dyDescent="0.25">
      <c r="A31" s="50"/>
      <c r="B31" s="50"/>
      <c r="C31" s="50"/>
      <c r="D31" s="50"/>
      <c r="E31" s="50"/>
      <c r="F31" s="50"/>
      <c r="G31" s="50"/>
      <c r="H31" s="50"/>
      <c r="I31" s="50"/>
      <c r="J31" s="50"/>
      <c r="K31" s="50" t="str">
        <f>IFERROR(VLOOKUP(I31,[5]DATOS!$L$2:$Q$6,MATCH(J31,[5]DATOS!$M$7:$Q$7,0)+1,0),"")</f>
        <v/>
      </c>
      <c r="L31" s="50"/>
      <c r="M31" s="50"/>
      <c r="N31" s="50" t="str">
        <f>IFERROR(VLOOKUP(L31,[5]DATOS!$L$2:$Q$6,MATCH(M31,[5]DATOS!$M$7:$Q$7,0)+1,0),"")</f>
        <v/>
      </c>
      <c r="O31" s="50"/>
      <c r="P31" s="50"/>
      <c r="Q31" s="50"/>
      <c r="R31" s="50" t="str">
        <f>IFERROR(INDEX([5]DATOS!$T$3:$T$6,MATCH(GC!N31,[5]DATOS!$S$3:$S$6,0)),"")</f>
        <v/>
      </c>
      <c r="S31" s="51" t="str">
        <f>IFERROR(INDEX('[5]Evaluación de riesgos'!$P$9:$P$28,MATCH(GC!O31,'[5]Evaluación de riesgos'!$B$9:$B$28,0)),"")</f>
        <v/>
      </c>
      <c r="T31" s="52"/>
      <c r="U31" s="52"/>
      <c r="V31" s="64"/>
      <c r="W31" s="64"/>
      <c r="X31" s="64"/>
    </row>
    <row r="32" spans="1:24" ht="18" x14ac:dyDescent="0.25">
      <c r="A32" s="50"/>
      <c r="B32" s="50"/>
      <c r="C32" s="50"/>
      <c r="D32" s="50"/>
      <c r="E32" s="50"/>
      <c r="F32" s="50"/>
      <c r="G32" s="50"/>
      <c r="H32" s="50"/>
      <c r="I32" s="50"/>
      <c r="J32" s="50"/>
      <c r="K32" s="50" t="str">
        <f>IFERROR(VLOOKUP(I32,[5]DATOS!$L$2:$Q$6,MATCH(J32,[5]DATOS!$M$7:$Q$7,0)+1,0),"")</f>
        <v/>
      </c>
      <c r="L32" s="50"/>
      <c r="M32" s="50"/>
      <c r="N32" s="50" t="str">
        <f>IFERROR(VLOOKUP(L32,[5]DATOS!$L$2:$Q$6,MATCH(M32,[5]DATOS!$M$7:$Q$7,0)+1,0),"")</f>
        <v/>
      </c>
      <c r="O32" s="50"/>
      <c r="P32" s="50"/>
      <c r="Q32" s="50"/>
      <c r="R32" s="50" t="str">
        <f>IFERROR(INDEX([5]DATOS!$T$3:$T$6,MATCH(GC!N32,[5]DATOS!$S$3:$S$6,0)),"")</f>
        <v/>
      </c>
      <c r="S32" s="51" t="str">
        <f>IFERROR(INDEX('[5]Evaluación de riesgos'!$P$9:$P$28,MATCH(GC!O32,'[5]Evaluación de riesgos'!$B$9:$B$28,0)),"")</f>
        <v/>
      </c>
      <c r="T32" s="52"/>
      <c r="U32" s="52"/>
      <c r="V32" s="64"/>
      <c r="W32" s="64"/>
      <c r="X32" s="64"/>
    </row>
    <row r="33" spans="1:24" ht="18" x14ac:dyDescent="0.25">
      <c r="A33" s="50"/>
      <c r="B33" s="50"/>
      <c r="C33" s="50"/>
      <c r="D33" s="50"/>
      <c r="E33" s="50"/>
      <c r="F33" s="50"/>
      <c r="G33" s="50"/>
      <c r="H33" s="50"/>
      <c r="I33" s="50"/>
      <c r="J33" s="50"/>
      <c r="K33" s="50" t="str">
        <f>IFERROR(VLOOKUP(I33,[5]DATOS!$L$2:$Q$6,MATCH(J33,[5]DATOS!$M$7:$Q$7,0)+1,0),"")</f>
        <v/>
      </c>
      <c r="L33" s="50"/>
      <c r="M33" s="50"/>
      <c r="N33" s="50" t="str">
        <f>IFERROR(VLOOKUP(L33,[5]DATOS!$L$2:$Q$6,MATCH(M33,[5]DATOS!$M$7:$Q$7,0)+1,0),"")</f>
        <v/>
      </c>
      <c r="O33" s="50"/>
      <c r="P33" s="50"/>
      <c r="Q33" s="50"/>
      <c r="R33" s="50" t="str">
        <f>IFERROR(INDEX([5]DATOS!$T$3:$T$6,MATCH(GC!N33,[5]DATOS!$S$3:$S$6,0)),"")</f>
        <v/>
      </c>
      <c r="S33" s="51" t="str">
        <f>IFERROR(INDEX('[5]Evaluación de riesgos'!$P$9:$P$28,MATCH(GC!O33,'[5]Evaluación de riesgos'!$B$9:$B$28,0)),"")</f>
        <v/>
      </c>
      <c r="T33" s="52"/>
      <c r="U33" s="52"/>
      <c r="V33" s="64"/>
      <c r="W33" s="64"/>
      <c r="X33" s="64"/>
    </row>
    <row r="34" spans="1:24" ht="18" x14ac:dyDescent="0.25">
      <c r="A34" s="50"/>
      <c r="B34" s="50"/>
      <c r="C34" s="50"/>
      <c r="D34" s="50"/>
      <c r="E34" s="50"/>
      <c r="F34" s="50"/>
      <c r="G34" s="50"/>
      <c r="H34" s="50"/>
      <c r="I34" s="50"/>
      <c r="J34" s="50"/>
      <c r="K34" s="50" t="str">
        <f>IFERROR(VLOOKUP(I34,[5]DATOS!$L$2:$Q$6,MATCH(J34,[5]DATOS!$M$7:$Q$7,0)+1,0),"")</f>
        <v/>
      </c>
      <c r="L34" s="50"/>
      <c r="M34" s="50"/>
      <c r="N34" s="50" t="str">
        <f>IFERROR(VLOOKUP(L34,[5]DATOS!$L$2:$Q$6,MATCH(M34,[5]DATOS!$M$7:$Q$7,0)+1,0),"")</f>
        <v/>
      </c>
      <c r="O34" s="50"/>
      <c r="P34" s="50"/>
      <c r="Q34" s="50"/>
      <c r="R34" s="50" t="str">
        <f>IFERROR(INDEX([5]DATOS!$T$3:$T$6,MATCH(GC!N34,[5]DATOS!$S$3:$S$6,0)),"")</f>
        <v/>
      </c>
      <c r="S34" s="51" t="str">
        <f>IFERROR(INDEX('[5]Evaluación de riesgos'!$P$9:$P$28,MATCH(GC!O34,'[5]Evaluación de riesgos'!$B$9:$B$28,0)),"")</f>
        <v/>
      </c>
      <c r="T34" s="52"/>
      <c r="U34" s="52"/>
      <c r="V34" s="64"/>
      <c r="W34" s="64"/>
      <c r="X34" s="64"/>
    </row>
    <row r="35" spans="1:24" ht="18" x14ac:dyDescent="0.25">
      <c r="A35" s="50"/>
      <c r="B35" s="50"/>
      <c r="C35" s="50"/>
      <c r="D35" s="50"/>
      <c r="E35" s="50"/>
      <c r="F35" s="50"/>
      <c r="G35" s="50"/>
      <c r="H35" s="50"/>
      <c r="I35" s="50"/>
      <c r="J35" s="50"/>
      <c r="K35" s="50" t="str">
        <f>IFERROR(VLOOKUP(I35,[5]DATOS!$L$2:$Q$6,MATCH(J35,[5]DATOS!$M$7:$Q$7,0)+1,0),"")</f>
        <v/>
      </c>
      <c r="L35" s="50"/>
      <c r="M35" s="50"/>
      <c r="N35" s="50" t="str">
        <f>IFERROR(VLOOKUP(L35,[5]DATOS!$L$2:$Q$6,MATCH(M35,[5]DATOS!$M$7:$Q$7,0)+1,0),"")</f>
        <v/>
      </c>
      <c r="O35" s="50"/>
      <c r="P35" s="50"/>
      <c r="Q35" s="50"/>
      <c r="R35" s="50" t="str">
        <f>IFERROR(INDEX([5]DATOS!$T$3:$T$6,MATCH(GC!N35,[5]DATOS!$S$3:$S$6,0)),"")</f>
        <v/>
      </c>
      <c r="S35" s="51" t="str">
        <f>IFERROR(INDEX('[5]Evaluación de riesgos'!$P$9:$P$28,MATCH(GC!O35,'[5]Evaluación de riesgos'!$B$9:$B$28,0)),"")</f>
        <v/>
      </c>
      <c r="T35" s="52"/>
      <c r="U35" s="52"/>
      <c r="V35" s="64"/>
      <c r="W35" s="64"/>
      <c r="X35" s="64"/>
    </row>
    <row r="36" spans="1:24" ht="18" x14ac:dyDescent="0.25">
      <c r="A36" s="50"/>
      <c r="B36" s="50"/>
      <c r="C36" s="50"/>
      <c r="D36" s="50"/>
      <c r="E36" s="50"/>
      <c r="F36" s="50"/>
      <c r="G36" s="50"/>
      <c r="H36" s="50"/>
      <c r="I36" s="50"/>
      <c r="J36" s="50"/>
      <c r="K36" s="50" t="str">
        <f>IFERROR(VLOOKUP(I36,[5]DATOS!$L$2:$Q$6,MATCH(J36,[5]DATOS!$M$7:$Q$7,0)+1,0),"")</f>
        <v/>
      </c>
      <c r="L36" s="50"/>
      <c r="M36" s="50"/>
      <c r="N36" s="50" t="str">
        <f>IFERROR(VLOOKUP(L36,[5]DATOS!$L$2:$Q$6,MATCH(M36,[5]DATOS!$M$7:$Q$7,0)+1,0),"")</f>
        <v/>
      </c>
      <c r="O36" s="50"/>
      <c r="P36" s="50"/>
      <c r="Q36" s="50"/>
      <c r="R36" s="50" t="str">
        <f>IFERROR(INDEX([5]DATOS!$T$3:$T$6,MATCH(GC!N36,[5]DATOS!$S$3:$S$6,0)),"")</f>
        <v/>
      </c>
      <c r="S36" s="51" t="str">
        <f>IFERROR(INDEX('[5]Evaluación de riesgos'!$P$9:$P$28,MATCH(GC!O36,'[5]Evaluación de riesgos'!$B$9:$B$28,0)),"")</f>
        <v/>
      </c>
      <c r="T36" s="52"/>
      <c r="U36" s="52"/>
      <c r="V36" s="64"/>
      <c r="W36" s="64"/>
      <c r="X36" s="64"/>
    </row>
    <row r="37" spans="1:24" ht="18" x14ac:dyDescent="0.25">
      <c r="A37" s="50"/>
      <c r="B37" s="50"/>
      <c r="C37" s="50"/>
      <c r="D37" s="50"/>
      <c r="E37" s="50"/>
      <c r="F37" s="50"/>
      <c r="G37" s="50"/>
      <c r="H37" s="50"/>
      <c r="I37" s="50"/>
      <c r="J37" s="50"/>
      <c r="K37" s="50" t="str">
        <f>IFERROR(VLOOKUP(I37,[5]DATOS!$L$2:$Q$6,MATCH(J37,[5]DATOS!$M$7:$Q$7,0)+1,0),"")</f>
        <v/>
      </c>
      <c r="L37" s="50"/>
      <c r="M37" s="50"/>
      <c r="N37" s="50" t="str">
        <f>IFERROR(VLOOKUP(L37,[5]DATOS!$L$2:$Q$6,MATCH(M37,[5]DATOS!$M$7:$Q$7,0)+1,0),"")</f>
        <v/>
      </c>
      <c r="O37" s="50"/>
      <c r="P37" s="50"/>
      <c r="Q37" s="50"/>
      <c r="R37" s="50" t="str">
        <f>IFERROR(INDEX([5]DATOS!$T$3:$T$6,MATCH(GC!N37,[5]DATOS!$S$3:$S$6,0)),"")</f>
        <v/>
      </c>
      <c r="S37" s="51" t="str">
        <f>IFERROR(INDEX('[5]Evaluación de riesgos'!$P$9:$P$28,MATCH(GC!O37,'[5]Evaluación de riesgos'!$B$9:$B$28,0)),"")</f>
        <v/>
      </c>
      <c r="T37" s="52"/>
      <c r="U37" s="52"/>
      <c r="V37" s="64"/>
      <c r="W37" s="64"/>
      <c r="X37" s="64"/>
    </row>
    <row r="38" spans="1:24" ht="18" x14ac:dyDescent="0.25">
      <c r="A38" s="50"/>
      <c r="B38" s="50"/>
      <c r="C38" s="50"/>
      <c r="D38" s="50"/>
      <c r="E38" s="50"/>
      <c r="F38" s="50"/>
      <c r="G38" s="50"/>
      <c r="H38" s="50"/>
      <c r="I38" s="50"/>
      <c r="J38" s="50"/>
      <c r="K38" s="50" t="str">
        <f>IFERROR(VLOOKUP(I38,[5]DATOS!$L$2:$Q$6,MATCH(J38,[5]DATOS!$M$7:$Q$7,0)+1,0),"")</f>
        <v/>
      </c>
      <c r="L38" s="50"/>
      <c r="M38" s="50"/>
      <c r="N38" s="50" t="str">
        <f>IFERROR(VLOOKUP(L38,[5]DATOS!$L$2:$Q$6,MATCH(M38,[5]DATOS!$M$7:$Q$7,0)+1,0),"")</f>
        <v/>
      </c>
      <c r="O38" s="50"/>
      <c r="P38" s="50"/>
      <c r="Q38" s="50"/>
      <c r="R38" s="50" t="str">
        <f>IFERROR(INDEX([5]DATOS!$T$3:$T$6,MATCH(GC!N38,[5]DATOS!$S$3:$S$6,0)),"")</f>
        <v/>
      </c>
      <c r="S38" s="51" t="str">
        <f>IFERROR(INDEX('[5]Evaluación de riesgos'!$P$9:$P$28,MATCH(GC!O38,'[5]Evaluación de riesgos'!$B$9:$B$28,0)),"")</f>
        <v/>
      </c>
      <c r="T38" s="52"/>
      <c r="U38" s="52"/>
      <c r="V38" s="64"/>
      <c r="W38" s="64"/>
      <c r="X38" s="64"/>
    </row>
    <row r="39" spans="1:24" ht="18" x14ac:dyDescent="0.25">
      <c r="A39" s="50"/>
      <c r="B39" s="50"/>
      <c r="C39" s="50"/>
      <c r="D39" s="50"/>
      <c r="E39" s="50"/>
      <c r="F39" s="50"/>
      <c r="G39" s="50"/>
      <c r="H39" s="50"/>
      <c r="I39" s="50"/>
      <c r="J39" s="50"/>
      <c r="K39" s="50" t="str">
        <f>IFERROR(VLOOKUP(I39,[5]DATOS!$L$2:$Q$6,MATCH(J39,[5]DATOS!$M$7:$Q$7,0)+1,0),"")</f>
        <v/>
      </c>
      <c r="L39" s="50"/>
      <c r="M39" s="50"/>
      <c r="N39" s="50" t="str">
        <f>IFERROR(VLOOKUP(L39,[5]DATOS!$L$2:$Q$6,MATCH(M39,[5]DATOS!$M$7:$Q$7,0)+1,0),"")</f>
        <v/>
      </c>
      <c r="O39" s="50"/>
      <c r="P39" s="50"/>
      <c r="Q39" s="50"/>
      <c r="R39" s="50" t="str">
        <f>IFERROR(INDEX([5]DATOS!$T$3:$T$6,MATCH(GC!N39,[5]DATOS!$S$3:$S$6,0)),"")</f>
        <v/>
      </c>
      <c r="S39" s="51" t="str">
        <f>IFERROR(INDEX('[5]Evaluación de riesgos'!$P$9:$P$28,MATCH(GC!O39,'[5]Evaluación de riesgos'!$B$9:$B$28,0)),"")</f>
        <v/>
      </c>
      <c r="T39" s="52"/>
      <c r="U39" s="52"/>
      <c r="V39" s="64"/>
      <c r="W39" s="64"/>
      <c r="X39" s="64"/>
    </row>
    <row r="40" spans="1:24" ht="18" x14ac:dyDescent="0.25">
      <c r="A40" s="50"/>
      <c r="B40" s="50"/>
      <c r="C40" s="50"/>
      <c r="D40" s="50"/>
      <c r="E40" s="50"/>
      <c r="F40" s="50"/>
      <c r="G40" s="50"/>
      <c r="H40" s="50"/>
      <c r="I40" s="50"/>
      <c r="J40" s="50"/>
      <c r="K40" s="50" t="str">
        <f>IFERROR(VLOOKUP(I40,[5]DATOS!$L$2:$Q$6,MATCH(J40,[5]DATOS!$M$7:$Q$7,0)+1,0),"")</f>
        <v/>
      </c>
      <c r="L40" s="50"/>
      <c r="M40" s="50"/>
      <c r="N40" s="50" t="str">
        <f>IFERROR(VLOOKUP(L40,[5]DATOS!$L$2:$Q$6,MATCH(M40,[5]DATOS!$M$7:$Q$7,0)+1,0),"")</f>
        <v/>
      </c>
      <c r="O40" s="50"/>
      <c r="P40" s="50"/>
      <c r="Q40" s="50"/>
      <c r="R40" s="50" t="str">
        <f>IFERROR(INDEX([5]DATOS!$T$3:$T$6,MATCH(GC!N40,[5]DATOS!$S$3:$S$6,0)),"")</f>
        <v/>
      </c>
      <c r="S40" s="51" t="str">
        <f>IFERROR(INDEX('[5]Evaluación de riesgos'!$P$9:$P$28,MATCH(GC!O40,'[5]Evaluación de riesgos'!$B$9:$B$28,0)),"")</f>
        <v/>
      </c>
      <c r="T40" s="52"/>
      <c r="U40" s="52"/>
      <c r="V40" s="64"/>
      <c r="W40" s="64"/>
      <c r="X40" s="64"/>
    </row>
    <row r="41" spans="1:24" ht="18" x14ac:dyDescent="0.25">
      <c r="A41" s="50"/>
      <c r="B41" s="50"/>
      <c r="C41" s="50"/>
      <c r="D41" s="50"/>
      <c r="E41" s="50"/>
      <c r="F41" s="50"/>
      <c r="G41" s="50"/>
      <c r="H41" s="50"/>
      <c r="I41" s="50"/>
      <c r="J41" s="50"/>
      <c r="K41" s="50" t="str">
        <f>IFERROR(VLOOKUP(I41,[5]DATOS!$L$2:$Q$6,MATCH(J41,[5]DATOS!$M$7:$Q$7,0)+1,0),"")</f>
        <v/>
      </c>
      <c r="L41" s="50"/>
      <c r="M41" s="50"/>
      <c r="N41" s="50" t="str">
        <f>IFERROR(VLOOKUP(L41,[5]DATOS!$L$2:$Q$6,MATCH(M41,[5]DATOS!$M$7:$Q$7,0)+1,0),"")</f>
        <v/>
      </c>
      <c r="O41" s="50"/>
      <c r="P41" s="50"/>
      <c r="Q41" s="50"/>
      <c r="R41" s="50" t="str">
        <f>IFERROR(INDEX([5]DATOS!$T$3:$T$6,MATCH(GC!N41,[5]DATOS!$S$3:$S$6,0)),"")</f>
        <v/>
      </c>
      <c r="S41" s="51" t="str">
        <f>IFERROR(INDEX('[5]Evaluación de riesgos'!$P$9:$P$28,MATCH(GC!O41,'[5]Evaluación de riesgos'!$B$9:$B$28,0)),"")</f>
        <v/>
      </c>
      <c r="T41" s="52"/>
      <c r="U41" s="52"/>
      <c r="V41" s="64"/>
      <c r="W41" s="64"/>
      <c r="X41" s="64"/>
    </row>
    <row r="42" spans="1:24" ht="18" x14ac:dyDescent="0.25">
      <c r="A42" s="50"/>
      <c r="B42" s="50"/>
      <c r="C42" s="50"/>
      <c r="D42" s="50"/>
      <c r="E42" s="50"/>
      <c r="F42" s="50"/>
      <c r="G42" s="50"/>
      <c r="H42" s="50"/>
      <c r="I42" s="50"/>
      <c r="J42" s="50"/>
      <c r="K42" s="50" t="str">
        <f>IFERROR(VLOOKUP(I42,[5]DATOS!$L$2:$Q$6,MATCH(J42,[5]DATOS!$M$7:$Q$7,0)+1,0),"")</f>
        <v/>
      </c>
      <c r="L42" s="50"/>
      <c r="M42" s="50"/>
      <c r="N42" s="50" t="str">
        <f>IFERROR(VLOOKUP(L42,[5]DATOS!$L$2:$Q$6,MATCH(M42,[5]DATOS!$M$7:$Q$7,0)+1,0),"")</f>
        <v/>
      </c>
      <c r="O42" s="50"/>
      <c r="P42" s="50"/>
      <c r="Q42" s="50"/>
      <c r="R42" s="50" t="str">
        <f>IFERROR(INDEX([5]DATOS!$T$3:$T$6,MATCH(GC!N42,[5]DATOS!$S$3:$S$6,0)),"")</f>
        <v/>
      </c>
      <c r="S42" s="51" t="str">
        <f>IFERROR(INDEX('[5]Evaluación de riesgos'!$P$9:$P$28,MATCH(GC!O42,'[5]Evaluación de riesgos'!$B$9:$B$28,0)),"")</f>
        <v/>
      </c>
      <c r="T42" s="52"/>
      <c r="U42" s="52"/>
      <c r="V42" s="64"/>
      <c r="W42" s="64"/>
      <c r="X42" s="64"/>
    </row>
    <row r="43" spans="1:24" ht="18" x14ac:dyDescent="0.25">
      <c r="A43" s="50"/>
      <c r="B43" s="50"/>
      <c r="C43" s="50"/>
      <c r="D43" s="50"/>
      <c r="E43" s="50"/>
      <c r="F43" s="50"/>
      <c r="G43" s="50"/>
      <c r="H43" s="50"/>
      <c r="I43" s="50"/>
      <c r="J43" s="50"/>
      <c r="K43" s="50" t="str">
        <f>IFERROR(VLOOKUP(I43,[5]DATOS!$L$2:$Q$6,MATCH(J43,[5]DATOS!$M$7:$Q$7,0)+1,0),"")</f>
        <v/>
      </c>
      <c r="L43" s="50"/>
      <c r="M43" s="50"/>
      <c r="N43" s="50" t="str">
        <f>IFERROR(VLOOKUP(L43,[5]DATOS!$L$2:$Q$6,MATCH(M43,[5]DATOS!$M$7:$Q$7,0)+1,0),"")</f>
        <v/>
      </c>
      <c r="O43" s="50"/>
      <c r="P43" s="50"/>
      <c r="Q43" s="50"/>
      <c r="R43" s="50" t="str">
        <f>IFERROR(INDEX([5]DATOS!$T$3:$T$6,MATCH(GC!N43,[5]DATOS!$S$3:$S$6,0)),"")</f>
        <v/>
      </c>
      <c r="S43" s="51" t="str">
        <f>IFERROR(INDEX('[5]Evaluación de riesgos'!$P$9:$P$28,MATCH(GC!O43,'[5]Evaluación de riesgos'!$B$9:$B$28,0)),"")</f>
        <v/>
      </c>
      <c r="T43" s="52"/>
      <c r="U43" s="52"/>
      <c r="V43" s="64"/>
      <c r="W43" s="64"/>
      <c r="X43" s="64"/>
    </row>
    <row r="44" spans="1:24" ht="18" x14ac:dyDescent="0.25">
      <c r="A44" s="50"/>
      <c r="B44" s="50"/>
      <c r="C44" s="50"/>
      <c r="D44" s="50"/>
      <c r="E44" s="50"/>
      <c r="F44" s="50"/>
      <c r="G44" s="50"/>
      <c r="H44" s="50"/>
      <c r="I44" s="50"/>
      <c r="J44" s="50"/>
      <c r="K44" s="50" t="str">
        <f>IFERROR(VLOOKUP(I44,[5]DATOS!$L$2:$Q$6,MATCH(J44,[5]DATOS!$M$7:$Q$7,0)+1,0),"")</f>
        <v/>
      </c>
      <c r="L44" s="50"/>
      <c r="M44" s="50"/>
      <c r="N44" s="50" t="str">
        <f>IFERROR(VLOOKUP(L44,[5]DATOS!$L$2:$Q$6,MATCH(M44,[5]DATOS!$M$7:$Q$7,0)+1,0),"")</f>
        <v/>
      </c>
      <c r="O44" s="50"/>
      <c r="P44" s="50"/>
      <c r="Q44" s="50"/>
      <c r="R44" s="50" t="str">
        <f>IFERROR(INDEX([5]DATOS!$T$3:$T$6,MATCH(GC!N44,[5]DATOS!$S$3:$S$6,0)),"")</f>
        <v/>
      </c>
      <c r="S44" s="51" t="str">
        <f>IFERROR(INDEX('[5]Evaluación de riesgos'!$P$9:$P$28,MATCH(GC!O44,'[5]Evaluación de riesgos'!$B$9:$B$28,0)),"")</f>
        <v/>
      </c>
      <c r="T44" s="52"/>
      <c r="U44" s="52"/>
      <c r="V44" s="64"/>
      <c r="W44" s="64"/>
      <c r="X44" s="64"/>
    </row>
    <row r="45" spans="1:24" ht="18" x14ac:dyDescent="0.25">
      <c r="A45" s="50"/>
      <c r="B45" s="50"/>
      <c r="C45" s="50"/>
      <c r="D45" s="50"/>
      <c r="E45" s="50"/>
      <c r="F45" s="50"/>
      <c r="G45" s="50"/>
      <c r="H45" s="50"/>
      <c r="I45" s="50"/>
      <c r="J45" s="50"/>
      <c r="K45" s="50" t="str">
        <f>IFERROR(VLOOKUP(I45,[5]DATOS!$L$2:$Q$6,MATCH(J45,[5]DATOS!$M$7:$Q$7,0)+1,0),"")</f>
        <v/>
      </c>
      <c r="L45" s="50"/>
      <c r="M45" s="50"/>
      <c r="N45" s="50" t="str">
        <f>IFERROR(VLOOKUP(L45,[5]DATOS!$L$2:$Q$6,MATCH(M45,[5]DATOS!$M$7:$Q$7,0)+1,0),"")</f>
        <v/>
      </c>
      <c r="O45" s="50"/>
      <c r="P45" s="50"/>
      <c r="Q45" s="50"/>
      <c r="R45" s="50" t="str">
        <f>IFERROR(INDEX([5]DATOS!$T$3:$T$6,MATCH(GC!N45,[5]DATOS!$S$3:$S$6,0)),"")</f>
        <v/>
      </c>
      <c r="S45" s="51" t="str">
        <f>IFERROR(INDEX('[5]Evaluación de riesgos'!$P$9:$P$28,MATCH(GC!O45,'[5]Evaluación de riesgos'!$B$9:$B$28,0)),"")</f>
        <v/>
      </c>
      <c r="T45" s="52"/>
      <c r="U45" s="52"/>
      <c r="V45" s="64"/>
      <c r="W45" s="64"/>
      <c r="X45" s="64"/>
    </row>
    <row r="46" spans="1:24" ht="18" x14ac:dyDescent="0.25">
      <c r="A46" s="50"/>
      <c r="B46" s="50"/>
      <c r="C46" s="50"/>
      <c r="D46" s="50"/>
      <c r="E46" s="50"/>
      <c r="F46" s="50"/>
      <c r="G46" s="50"/>
      <c r="H46" s="50"/>
      <c r="I46" s="50"/>
      <c r="J46" s="50"/>
      <c r="K46" s="50" t="str">
        <f>IFERROR(VLOOKUP(I46,[5]DATOS!$L$2:$Q$6,MATCH(J46,[5]DATOS!$M$7:$Q$7,0)+1,0),"")</f>
        <v/>
      </c>
      <c r="L46" s="50"/>
      <c r="M46" s="50"/>
      <c r="N46" s="50" t="str">
        <f>IFERROR(VLOOKUP(L46,[5]DATOS!$L$2:$Q$6,MATCH(M46,[5]DATOS!$M$7:$Q$7,0)+1,0),"")</f>
        <v/>
      </c>
      <c r="O46" s="50"/>
      <c r="P46" s="50"/>
      <c r="Q46" s="50"/>
      <c r="R46" s="50" t="str">
        <f>IFERROR(INDEX([5]DATOS!$T$3:$T$6,MATCH(GC!N46,[5]DATOS!$S$3:$S$6,0)),"")</f>
        <v/>
      </c>
      <c r="S46" s="51" t="str">
        <f>IFERROR(INDEX('[5]Evaluación de riesgos'!$P$9:$P$28,MATCH(GC!O46,'[5]Evaluación de riesgos'!$B$9:$B$28,0)),"")</f>
        <v/>
      </c>
      <c r="T46" s="52"/>
      <c r="U46" s="52"/>
      <c r="V46" s="64"/>
      <c r="W46" s="64"/>
      <c r="X46" s="64"/>
    </row>
    <row r="47" spans="1:24" ht="18" x14ac:dyDescent="0.25">
      <c r="A47" s="50"/>
      <c r="B47" s="50"/>
      <c r="C47" s="50"/>
      <c r="D47" s="50"/>
      <c r="E47" s="50"/>
      <c r="F47" s="50"/>
      <c r="G47" s="50"/>
      <c r="H47" s="50"/>
      <c r="I47" s="50"/>
      <c r="J47" s="50"/>
      <c r="K47" s="50" t="str">
        <f>IFERROR(VLOOKUP(I47,[5]DATOS!$L$2:$Q$6,MATCH(J47,[5]DATOS!$M$7:$Q$7,0)+1,0),"")</f>
        <v/>
      </c>
      <c r="L47" s="50"/>
      <c r="M47" s="50"/>
      <c r="N47" s="50" t="str">
        <f>IFERROR(VLOOKUP(L47,[5]DATOS!$L$2:$Q$6,MATCH(M47,[5]DATOS!$M$7:$Q$7,0)+1,0),"")</f>
        <v/>
      </c>
      <c r="O47" s="50"/>
      <c r="P47" s="50"/>
      <c r="Q47" s="50"/>
      <c r="R47" s="50" t="str">
        <f>IFERROR(INDEX([5]DATOS!$T$3:$T$6,MATCH(GC!N47,[5]DATOS!$S$3:$S$6,0)),"")</f>
        <v/>
      </c>
      <c r="S47" s="51" t="str">
        <f>IFERROR(INDEX('[5]Evaluación de riesgos'!$P$9:$P$28,MATCH(GC!O47,'[5]Evaluación de riesgos'!$B$9:$B$28,0)),"")</f>
        <v/>
      </c>
      <c r="T47" s="52"/>
      <c r="U47" s="52"/>
      <c r="V47" s="64"/>
      <c r="W47" s="64"/>
      <c r="X47" s="64"/>
    </row>
    <row r="48" spans="1:24" ht="18" x14ac:dyDescent="0.25">
      <c r="A48" s="50"/>
      <c r="B48" s="50"/>
      <c r="C48" s="50"/>
      <c r="D48" s="50"/>
      <c r="E48" s="50"/>
      <c r="F48" s="50"/>
      <c r="G48" s="50"/>
      <c r="H48" s="50"/>
      <c r="I48" s="50"/>
      <c r="J48" s="50"/>
      <c r="K48" s="50" t="str">
        <f>IFERROR(VLOOKUP(I48,[5]DATOS!$L$2:$Q$6,MATCH(J48,[5]DATOS!$M$7:$Q$7,0)+1,0),"")</f>
        <v/>
      </c>
      <c r="L48" s="50"/>
      <c r="M48" s="50"/>
      <c r="N48" s="50" t="str">
        <f>IFERROR(VLOOKUP(L48,[5]DATOS!$L$2:$Q$6,MATCH(M48,[5]DATOS!$M$7:$Q$7,0)+1,0),"")</f>
        <v/>
      </c>
      <c r="O48" s="50"/>
      <c r="P48" s="50"/>
      <c r="Q48" s="50"/>
      <c r="R48" s="50" t="str">
        <f>IFERROR(INDEX([5]DATOS!$T$3:$T$6,MATCH(GC!N48,[5]DATOS!$S$3:$S$6,0)),"")</f>
        <v/>
      </c>
      <c r="S48" s="51" t="str">
        <f>IFERROR(INDEX('[5]Evaluación de riesgos'!$P$9:$P$28,MATCH(GC!O48,'[5]Evaluación de riesgos'!$B$9:$B$28,0)),"")</f>
        <v/>
      </c>
      <c r="T48" s="52"/>
      <c r="U48" s="52"/>
      <c r="V48" s="64"/>
      <c r="W48" s="64"/>
      <c r="X48" s="64"/>
    </row>
    <row r="49" spans="1:24" ht="18" x14ac:dyDescent="0.25">
      <c r="A49" s="50"/>
      <c r="B49" s="50"/>
      <c r="C49" s="50"/>
      <c r="D49" s="50"/>
      <c r="E49" s="50"/>
      <c r="F49" s="50"/>
      <c r="G49" s="50"/>
      <c r="H49" s="50"/>
      <c r="I49" s="50"/>
      <c r="J49" s="50"/>
      <c r="K49" s="50" t="str">
        <f>IFERROR(VLOOKUP(I49,[5]DATOS!$L$2:$Q$6,MATCH(J49,[5]DATOS!$M$7:$Q$7,0)+1,0),"")</f>
        <v/>
      </c>
      <c r="L49" s="50"/>
      <c r="M49" s="50"/>
      <c r="N49" s="50" t="str">
        <f>IFERROR(VLOOKUP(L49,[5]DATOS!$L$2:$Q$6,MATCH(M49,[5]DATOS!$M$7:$Q$7,0)+1,0),"")</f>
        <v/>
      </c>
      <c r="O49" s="50"/>
      <c r="P49" s="50"/>
      <c r="Q49" s="50"/>
      <c r="R49" s="50" t="str">
        <f>IFERROR(INDEX([5]DATOS!$T$3:$T$6,MATCH(GC!N49,[5]DATOS!$S$3:$S$6,0)),"")</f>
        <v/>
      </c>
      <c r="S49" s="51" t="str">
        <f>IFERROR(INDEX('[5]Evaluación de riesgos'!$P$9:$P$28,MATCH(GC!O49,'[5]Evaluación de riesgos'!$B$9:$B$28,0)),"")</f>
        <v/>
      </c>
      <c r="T49" s="52"/>
      <c r="U49" s="52"/>
      <c r="V49" s="64"/>
      <c r="W49" s="64"/>
      <c r="X49" s="64"/>
    </row>
    <row r="50" spans="1:24" ht="18" x14ac:dyDescent="0.25">
      <c r="A50" s="50"/>
      <c r="B50" s="50"/>
      <c r="C50" s="50"/>
      <c r="D50" s="50"/>
      <c r="E50" s="50"/>
      <c r="F50" s="50"/>
      <c r="G50" s="50"/>
      <c r="H50" s="50"/>
      <c r="I50" s="50"/>
      <c r="J50" s="50"/>
      <c r="K50" s="50" t="str">
        <f>IFERROR(VLOOKUP(I50,[5]DATOS!$L$2:$Q$6,MATCH(J50,[5]DATOS!$M$7:$Q$7,0)+1,0),"")</f>
        <v/>
      </c>
      <c r="L50" s="50"/>
      <c r="M50" s="50"/>
      <c r="N50" s="50" t="str">
        <f>IFERROR(VLOOKUP(L50,[5]DATOS!$L$2:$Q$6,MATCH(M50,[5]DATOS!$M$7:$Q$7,0)+1,0),"")</f>
        <v/>
      </c>
      <c r="O50" s="50"/>
      <c r="P50" s="50"/>
      <c r="Q50" s="50"/>
      <c r="R50" s="50" t="str">
        <f>IFERROR(INDEX([5]DATOS!$T$3:$T$6,MATCH(GC!N50,[5]DATOS!$S$3:$S$6,0)),"")</f>
        <v/>
      </c>
      <c r="S50" s="51" t="str">
        <f>IFERROR(INDEX('[5]Evaluación de riesgos'!$P$9:$P$28,MATCH(GC!O50,'[5]Evaluación de riesgos'!$B$9:$B$28,0)),"")</f>
        <v/>
      </c>
      <c r="T50" s="52"/>
      <c r="U50" s="52"/>
      <c r="V50" s="64"/>
      <c r="W50" s="64"/>
      <c r="X50" s="64"/>
    </row>
    <row r="51" spans="1:24" ht="18" x14ac:dyDescent="0.25">
      <c r="A51" s="50"/>
      <c r="B51" s="50"/>
      <c r="C51" s="50"/>
      <c r="D51" s="50"/>
      <c r="E51" s="50"/>
      <c r="F51" s="50"/>
      <c r="G51" s="50"/>
      <c r="H51" s="50"/>
      <c r="I51" s="50"/>
      <c r="J51" s="50"/>
      <c r="K51" s="50" t="str">
        <f>IFERROR(VLOOKUP(I51,[5]DATOS!$L$2:$Q$6,MATCH(J51,[5]DATOS!$M$7:$Q$7,0)+1,0),"")</f>
        <v/>
      </c>
      <c r="L51" s="50"/>
      <c r="M51" s="50"/>
      <c r="N51" s="50" t="str">
        <f>IFERROR(VLOOKUP(L51,[5]DATOS!$L$2:$Q$6,MATCH(M51,[5]DATOS!$M$7:$Q$7,0)+1,0),"")</f>
        <v/>
      </c>
      <c r="O51" s="50"/>
      <c r="P51" s="50"/>
      <c r="Q51" s="50"/>
      <c r="R51" s="50" t="str">
        <f>IFERROR(INDEX([5]DATOS!$T$3:$T$6,MATCH(GC!N51,[5]DATOS!$S$3:$S$6,0)),"")</f>
        <v/>
      </c>
      <c r="S51" s="51" t="str">
        <f>IFERROR(INDEX('[5]Evaluación de riesgos'!$P$9:$P$28,MATCH(GC!O51,'[5]Evaluación de riesgos'!$B$9:$B$28,0)),"")</f>
        <v/>
      </c>
      <c r="T51" s="52"/>
      <c r="U51" s="52"/>
      <c r="V51" s="64"/>
      <c r="W51" s="64"/>
      <c r="X51" s="64"/>
    </row>
    <row r="52" spans="1:24" ht="18" x14ac:dyDescent="0.25">
      <c r="A52" s="50"/>
      <c r="B52" s="50"/>
      <c r="C52" s="50"/>
      <c r="D52" s="50"/>
      <c r="E52" s="50"/>
      <c r="F52" s="50"/>
      <c r="G52" s="50"/>
      <c r="H52" s="50"/>
      <c r="I52" s="50"/>
      <c r="J52" s="50"/>
      <c r="K52" s="50" t="str">
        <f>IFERROR(VLOOKUP(I52,[5]DATOS!$L$2:$Q$6,MATCH(J52,[5]DATOS!$M$7:$Q$7,0)+1,0),"")</f>
        <v/>
      </c>
      <c r="L52" s="50"/>
      <c r="M52" s="50"/>
      <c r="N52" s="50" t="str">
        <f>IFERROR(VLOOKUP(L52,[5]DATOS!$L$2:$Q$6,MATCH(M52,[5]DATOS!$M$7:$Q$7,0)+1,0),"")</f>
        <v/>
      </c>
      <c r="O52" s="50"/>
      <c r="P52" s="50"/>
      <c r="Q52" s="50"/>
      <c r="R52" s="50" t="str">
        <f>IFERROR(INDEX([5]DATOS!$T$3:$T$6,MATCH(GC!N52,[5]DATOS!$S$3:$S$6,0)),"")</f>
        <v/>
      </c>
      <c r="S52" s="51" t="str">
        <f>IFERROR(INDEX('[5]Evaluación de riesgos'!$P$9:$P$28,MATCH(GC!O52,'[5]Evaluación de riesgos'!$B$9:$B$28,0)),"")</f>
        <v/>
      </c>
      <c r="T52" s="52"/>
      <c r="U52" s="52"/>
      <c r="V52" s="64"/>
      <c r="W52" s="64"/>
      <c r="X52" s="64"/>
    </row>
    <row r="53" spans="1:24" ht="18" x14ac:dyDescent="0.25">
      <c r="A53" s="50"/>
      <c r="B53" s="50"/>
      <c r="C53" s="50"/>
      <c r="D53" s="50"/>
      <c r="E53" s="50"/>
      <c r="F53" s="50"/>
      <c r="G53" s="50"/>
      <c r="H53" s="50"/>
      <c r="I53" s="50"/>
      <c r="J53" s="50"/>
      <c r="K53" s="50" t="str">
        <f>IFERROR(VLOOKUP(I53,[5]DATOS!$L$2:$Q$6,MATCH(J53,[5]DATOS!$M$7:$Q$7,0)+1,0),"")</f>
        <v/>
      </c>
      <c r="L53" s="50"/>
      <c r="M53" s="50"/>
      <c r="N53" s="50" t="str">
        <f>IFERROR(VLOOKUP(L53,[5]DATOS!$L$2:$Q$6,MATCH(M53,[5]DATOS!$M$7:$Q$7,0)+1,0),"")</f>
        <v/>
      </c>
      <c r="O53" s="50"/>
      <c r="P53" s="50"/>
      <c r="Q53" s="50"/>
      <c r="R53" s="50" t="str">
        <f>IFERROR(INDEX([5]DATOS!$T$3:$T$6,MATCH(GC!N53,[5]DATOS!$S$3:$S$6,0)),"")</f>
        <v/>
      </c>
      <c r="S53" s="51" t="str">
        <f>IFERROR(INDEX('[5]Evaluación de riesgos'!$P$9:$P$28,MATCH(GC!O53,'[5]Evaluación de riesgos'!$B$9:$B$28,0)),"")</f>
        <v/>
      </c>
      <c r="T53" s="52"/>
      <c r="U53" s="52"/>
      <c r="V53" s="64"/>
      <c r="W53" s="64"/>
      <c r="X53" s="64"/>
    </row>
    <row r="54" spans="1:24" ht="18" x14ac:dyDescent="0.25">
      <c r="A54" s="50"/>
      <c r="B54" s="50"/>
      <c r="C54" s="50"/>
      <c r="D54" s="50"/>
      <c r="E54" s="50"/>
      <c r="F54" s="50"/>
      <c r="G54" s="50"/>
      <c r="H54" s="50"/>
      <c r="I54" s="50"/>
      <c r="J54" s="50"/>
      <c r="K54" s="50" t="str">
        <f>IFERROR(VLOOKUP(I54,[5]DATOS!$L$2:$Q$6,MATCH(J54,[5]DATOS!$M$7:$Q$7,0)+1,0),"")</f>
        <v/>
      </c>
      <c r="L54" s="50"/>
      <c r="M54" s="50"/>
      <c r="N54" s="50" t="str">
        <f>IFERROR(VLOOKUP(L54,[5]DATOS!$L$2:$Q$6,MATCH(M54,[5]DATOS!$M$7:$Q$7,0)+1,0),"")</f>
        <v/>
      </c>
      <c r="O54" s="50"/>
      <c r="P54" s="50"/>
      <c r="Q54" s="50"/>
      <c r="R54" s="50" t="str">
        <f>IFERROR(INDEX([5]DATOS!$T$3:$T$6,MATCH(GC!N54,[5]DATOS!$S$3:$S$6,0)),"")</f>
        <v/>
      </c>
      <c r="S54" s="51" t="str">
        <f>IFERROR(INDEX('[5]Evaluación de riesgos'!$P$9:$P$28,MATCH(GC!O54,'[5]Evaluación de riesgos'!$B$9:$B$28,0)),"")</f>
        <v/>
      </c>
      <c r="T54" s="52"/>
      <c r="U54" s="52"/>
      <c r="V54" s="64"/>
      <c r="W54" s="64"/>
      <c r="X54" s="64"/>
    </row>
    <row r="55" spans="1:24" ht="18" x14ac:dyDescent="0.25">
      <c r="A55" s="50"/>
      <c r="B55" s="50"/>
      <c r="C55" s="50"/>
      <c r="D55" s="50"/>
      <c r="E55" s="50"/>
      <c r="F55" s="50"/>
      <c r="G55" s="50"/>
      <c r="H55" s="50"/>
      <c r="I55" s="50"/>
      <c r="J55" s="50"/>
      <c r="K55" s="50" t="str">
        <f>IFERROR(VLOOKUP(I55,[5]DATOS!$L$2:$Q$6,MATCH(J55,[5]DATOS!$M$7:$Q$7,0)+1,0),"")</f>
        <v/>
      </c>
      <c r="L55" s="50"/>
      <c r="M55" s="50"/>
      <c r="N55" s="50" t="str">
        <f>IFERROR(VLOOKUP(L55,[5]DATOS!$L$2:$Q$6,MATCH(M55,[5]DATOS!$M$7:$Q$7,0)+1,0),"")</f>
        <v/>
      </c>
      <c r="O55" s="50"/>
      <c r="P55" s="50"/>
      <c r="Q55" s="50"/>
      <c r="R55" s="50" t="str">
        <f>IFERROR(INDEX([5]DATOS!$T$3:$T$6,MATCH(GC!N55,[5]DATOS!$S$3:$S$6,0)),"")</f>
        <v/>
      </c>
      <c r="S55" s="51" t="str">
        <f>IFERROR(INDEX('[5]Evaluación de riesgos'!$P$9:$P$28,MATCH(GC!O55,'[5]Evaluación de riesgos'!$B$9:$B$28,0)),"")</f>
        <v/>
      </c>
      <c r="T55" s="52"/>
      <c r="U55" s="52"/>
      <c r="V55" s="64"/>
      <c r="W55" s="64"/>
      <c r="X55" s="64"/>
    </row>
    <row r="56" spans="1:24" ht="18" x14ac:dyDescent="0.25">
      <c r="A56" s="50"/>
      <c r="B56" s="50"/>
      <c r="C56" s="50"/>
      <c r="D56" s="50"/>
      <c r="E56" s="50"/>
      <c r="F56" s="50"/>
      <c r="G56" s="50"/>
      <c r="H56" s="50"/>
      <c r="I56" s="50"/>
      <c r="J56" s="50"/>
      <c r="K56" s="50" t="str">
        <f>IFERROR(VLOOKUP(I56,[5]DATOS!$L$2:$Q$6,MATCH(J56,[5]DATOS!$M$7:$Q$7,0)+1,0),"")</f>
        <v/>
      </c>
      <c r="L56" s="50"/>
      <c r="M56" s="50"/>
      <c r="N56" s="50" t="str">
        <f>IFERROR(VLOOKUP(L56,[5]DATOS!$L$2:$Q$6,MATCH(M56,[5]DATOS!$M$7:$Q$7,0)+1,0),"")</f>
        <v/>
      </c>
      <c r="O56" s="50"/>
      <c r="P56" s="50"/>
      <c r="Q56" s="50"/>
      <c r="R56" s="50" t="str">
        <f>IFERROR(INDEX([5]DATOS!$T$3:$T$6,MATCH(GC!N56,[5]DATOS!$S$3:$S$6,0)),"")</f>
        <v/>
      </c>
      <c r="S56" s="51" t="str">
        <f>IFERROR(INDEX('[5]Evaluación de riesgos'!$P$9:$P$28,MATCH(GC!O56,'[5]Evaluación de riesgos'!$B$9:$B$28,0)),"")</f>
        <v/>
      </c>
      <c r="T56" s="52"/>
      <c r="U56" s="52"/>
      <c r="V56" s="64"/>
      <c r="W56" s="64"/>
      <c r="X56" s="64"/>
    </row>
    <row r="57" spans="1:24" ht="18" x14ac:dyDescent="0.25">
      <c r="A57" s="50"/>
      <c r="B57" s="50"/>
      <c r="C57" s="50"/>
      <c r="D57" s="50"/>
      <c r="E57" s="50"/>
      <c r="F57" s="50"/>
      <c r="G57" s="50"/>
      <c r="H57" s="50"/>
      <c r="I57" s="50"/>
      <c r="J57" s="50"/>
      <c r="K57" s="50" t="str">
        <f>IFERROR(VLOOKUP(I57,[5]DATOS!$L$2:$Q$6,MATCH(J57,[5]DATOS!$M$7:$Q$7,0)+1,0),"")</f>
        <v/>
      </c>
      <c r="L57" s="50"/>
      <c r="M57" s="50"/>
      <c r="N57" s="50" t="str">
        <f>IFERROR(VLOOKUP(L57,[5]DATOS!$L$2:$Q$6,MATCH(M57,[5]DATOS!$M$7:$Q$7,0)+1,0),"")</f>
        <v/>
      </c>
      <c r="O57" s="50"/>
      <c r="P57" s="50"/>
      <c r="Q57" s="50"/>
      <c r="R57" s="50" t="str">
        <f>IFERROR(INDEX([5]DATOS!$T$3:$T$6,MATCH(GC!N57,[5]DATOS!$S$3:$S$6,0)),"")</f>
        <v/>
      </c>
      <c r="S57" s="51" t="str">
        <f>IFERROR(INDEX('[5]Evaluación de riesgos'!$P$9:$P$28,MATCH(GC!O57,'[5]Evaluación de riesgos'!$B$9:$B$28,0)),"")</f>
        <v/>
      </c>
      <c r="T57" s="52"/>
      <c r="U57" s="52"/>
      <c r="V57" s="64"/>
      <c r="W57" s="64"/>
      <c r="X57" s="64"/>
    </row>
    <row r="58" spans="1:24" ht="18" x14ac:dyDescent="0.25">
      <c r="A58" s="50"/>
      <c r="B58" s="50"/>
      <c r="C58" s="50"/>
      <c r="D58" s="50"/>
      <c r="E58" s="50"/>
      <c r="F58" s="50"/>
      <c r="G58" s="50"/>
      <c r="H58" s="50"/>
      <c r="I58" s="50"/>
      <c r="J58" s="50"/>
      <c r="K58" s="50" t="str">
        <f>IFERROR(VLOOKUP(I58,[5]DATOS!$L$2:$Q$6,MATCH(J58,[5]DATOS!$M$7:$Q$7,0)+1,0),"")</f>
        <v/>
      </c>
      <c r="L58" s="50"/>
      <c r="M58" s="50"/>
      <c r="N58" s="50" t="str">
        <f>IFERROR(VLOOKUP(L58,[5]DATOS!$L$2:$Q$6,MATCH(M58,[5]DATOS!$M$7:$Q$7,0)+1,0),"")</f>
        <v/>
      </c>
      <c r="O58" s="50"/>
      <c r="P58" s="50"/>
      <c r="Q58" s="50"/>
      <c r="R58" s="50" t="str">
        <f>IFERROR(INDEX([5]DATOS!$T$3:$T$6,MATCH(GC!N58,[5]DATOS!$S$3:$S$6,0)),"")</f>
        <v/>
      </c>
      <c r="S58" s="51" t="str">
        <f>IFERROR(INDEX('[5]Evaluación de riesgos'!$P$9:$P$28,MATCH(GC!O58,'[5]Evaluación de riesgos'!$B$9:$B$28,0)),"")</f>
        <v/>
      </c>
      <c r="T58" s="52"/>
      <c r="U58" s="52"/>
      <c r="V58" s="64"/>
      <c r="W58" s="64"/>
      <c r="X58" s="64"/>
    </row>
    <row r="59" spans="1:24" ht="18" x14ac:dyDescent="0.25">
      <c r="A59" s="50"/>
      <c r="B59" s="50"/>
      <c r="C59" s="50"/>
      <c r="D59" s="50"/>
      <c r="E59" s="50"/>
      <c r="F59" s="50"/>
      <c r="G59" s="50"/>
      <c r="H59" s="50"/>
      <c r="I59" s="50"/>
      <c r="J59" s="50"/>
      <c r="K59" s="50" t="str">
        <f>IFERROR(VLOOKUP(I59,[5]DATOS!$L$2:$Q$6,MATCH(J59,[5]DATOS!$M$7:$Q$7,0)+1,0),"")</f>
        <v/>
      </c>
      <c r="L59" s="50"/>
      <c r="M59" s="50"/>
      <c r="N59" s="50" t="str">
        <f>IFERROR(VLOOKUP(L59,[5]DATOS!$L$2:$Q$6,MATCH(M59,[5]DATOS!$M$7:$Q$7,0)+1,0),"")</f>
        <v/>
      </c>
      <c r="O59" s="50"/>
      <c r="P59" s="50"/>
      <c r="Q59" s="50"/>
      <c r="R59" s="50" t="str">
        <f>IFERROR(INDEX([5]DATOS!$T$3:$T$6,MATCH(GC!N59,[5]DATOS!$S$3:$S$6,0)),"")</f>
        <v/>
      </c>
      <c r="S59" s="51" t="str">
        <f>IFERROR(INDEX('[5]Evaluación de riesgos'!$P$9:$P$28,MATCH(GC!O59,'[5]Evaluación de riesgos'!$B$9:$B$28,0)),"")</f>
        <v/>
      </c>
      <c r="T59" s="52"/>
      <c r="U59" s="52"/>
      <c r="V59" s="64"/>
      <c r="W59" s="64"/>
      <c r="X59" s="64"/>
    </row>
    <row r="60" spans="1:24" ht="18" x14ac:dyDescent="0.25">
      <c r="A60" s="50"/>
      <c r="B60" s="50"/>
      <c r="C60" s="50"/>
      <c r="D60" s="50"/>
      <c r="E60" s="50"/>
      <c r="F60" s="50"/>
      <c r="G60" s="50"/>
      <c r="H60" s="50"/>
      <c r="I60" s="50"/>
      <c r="J60" s="50"/>
      <c r="K60" s="50" t="str">
        <f>IFERROR(VLOOKUP(I60,[5]DATOS!$L$2:$Q$6,MATCH(J60,[5]DATOS!$M$7:$Q$7,0)+1,0),"")</f>
        <v/>
      </c>
      <c r="L60" s="50"/>
      <c r="M60" s="50"/>
      <c r="N60" s="50" t="str">
        <f>IFERROR(VLOOKUP(L60,[5]DATOS!$L$2:$Q$6,MATCH(M60,[5]DATOS!$M$7:$Q$7,0)+1,0),"")</f>
        <v/>
      </c>
      <c r="O60" s="50"/>
      <c r="P60" s="50"/>
      <c r="Q60" s="50"/>
      <c r="R60" s="50" t="str">
        <f>IFERROR(INDEX([5]DATOS!$T$3:$T$6,MATCH(GC!N60,[5]DATOS!$S$3:$S$6,0)),"")</f>
        <v/>
      </c>
      <c r="S60" s="51" t="str">
        <f>IFERROR(INDEX('[5]Evaluación de riesgos'!$P$9:$P$28,MATCH(GC!O60,'[5]Evaluación de riesgos'!$B$9:$B$28,0)),"")</f>
        <v/>
      </c>
      <c r="T60" s="52"/>
      <c r="U60" s="52"/>
      <c r="V60" s="64"/>
      <c r="W60" s="64"/>
      <c r="X60" s="64"/>
    </row>
    <row r="61" spans="1:24" ht="18" x14ac:dyDescent="0.25">
      <c r="A61" s="50"/>
      <c r="B61" s="50"/>
      <c r="C61" s="50"/>
      <c r="D61" s="50"/>
      <c r="E61" s="50"/>
      <c r="F61" s="50"/>
      <c r="G61" s="50"/>
      <c r="H61" s="50"/>
      <c r="I61" s="50"/>
      <c r="J61" s="50"/>
      <c r="K61" s="50" t="str">
        <f>IFERROR(VLOOKUP(I61,[5]DATOS!$L$2:$Q$6,MATCH(J61,[5]DATOS!$M$7:$Q$7,0)+1,0),"")</f>
        <v/>
      </c>
      <c r="L61" s="50"/>
      <c r="M61" s="50"/>
      <c r="N61" s="50" t="str">
        <f>IFERROR(VLOOKUP(L61,[5]DATOS!$L$2:$Q$6,MATCH(M61,[5]DATOS!$M$7:$Q$7,0)+1,0),"")</f>
        <v/>
      </c>
      <c r="O61" s="50"/>
      <c r="P61" s="50"/>
      <c r="Q61" s="50"/>
      <c r="R61" s="50" t="str">
        <f>IFERROR(INDEX([5]DATOS!$T$3:$T$6,MATCH(GC!N61,[5]DATOS!$S$3:$S$6,0)),"")</f>
        <v/>
      </c>
      <c r="S61" s="51" t="str">
        <f>IFERROR(INDEX('[5]Evaluación de riesgos'!$P$9:$P$28,MATCH(GC!O61,'[5]Evaluación de riesgos'!$B$9:$B$28,0)),"")</f>
        <v/>
      </c>
      <c r="T61" s="52"/>
      <c r="U61" s="52"/>
      <c r="V61" s="64"/>
      <c r="W61" s="64"/>
      <c r="X61" s="64"/>
    </row>
    <row r="62" spans="1:24" ht="18" x14ac:dyDescent="0.25">
      <c r="A62" s="50"/>
      <c r="B62" s="50"/>
      <c r="C62" s="50"/>
      <c r="D62" s="50"/>
      <c r="E62" s="50"/>
      <c r="F62" s="50"/>
      <c r="G62" s="50"/>
      <c r="H62" s="50"/>
      <c r="I62" s="50"/>
      <c r="J62" s="50"/>
      <c r="K62" s="50" t="str">
        <f>IFERROR(VLOOKUP(I62,[5]DATOS!$L$2:$Q$6,MATCH(J62,[5]DATOS!$M$7:$Q$7,0)+1,0),"")</f>
        <v/>
      </c>
      <c r="L62" s="50"/>
      <c r="M62" s="50"/>
      <c r="N62" s="50" t="str">
        <f>IFERROR(VLOOKUP(L62,[5]DATOS!$L$2:$Q$6,MATCH(M62,[5]DATOS!$M$7:$Q$7,0)+1,0),"")</f>
        <v/>
      </c>
      <c r="O62" s="50"/>
      <c r="P62" s="50"/>
      <c r="Q62" s="50"/>
      <c r="R62" s="50" t="str">
        <f>IFERROR(INDEX([5]DATOS!$T$3:$T$6,MATCH(GC!N62,[5]DATOS!$S$3:$S$6,0)),"")</f>
        <v/>
      </c>
      <c r="S62" s="51" t="str">
        <f>IFERROR(INDEX('[5]Evaluación de riesgos'!$P$9:$P$28,MATCH(GC!O62,'[5]Evaluación de riesgos'!$B$9:$B$28,0)),"")</f>
        <v/>
      </c>
      <c r="T62" s="52"/>
      <c r="U62" s="52"/>
      <c r="V62" s="64"/>
      <c r="W62" s="64"/>
      <c r="X62" s="64"/>
    </row>
    <row r="63" spans="1:24" ht="18" x14ac:dyDescent="0.25">
      <c r="A63" s="50"/>
      <c r="B63" s="50"/>
      <c r="C63" s="50"/>
      <c r="D63" s="50"/>
      <c r="E63" s="50"/>
      <c r="F63" s="50"/>
      <c r="G63" s="50"/>
      <c r="H63" s="50"/>
      <c r="I63" s="50"/>
      <c r="J63" s="50"/>
      <c r="K63" s="50" t="str">
        <f>IFERROR(VLOOKUP(I63,[5]DATOS!$L$2:$Q$6,MATCH(J63,[5]DATOS!$M$7:$Q$7,0)+1,0),"")</f>
        <v/>
      </c>
      <c r="L63" s="50"/>
      <c r="M63" s="50"/>
      <c r="N63" s="50" t="str">
        <f>IFERROR(VLOOKUP(L63,[5]DATOS!$L$2:$Q$6,MATCH(M63,[5]DATOS!$M$7:$Q$7,0)+1,0),"")</f>
        <v/>
      </c>
      <c r="O63" s="50"/>
      <c r="P63" s="50"/>
      <c r="Q63" s="50"/>
      <c r="R63" s="50" t="str">
        <f>IFERROR(INDEX([5]DATOS!$T$3:$T$6,MATCH(GC!N63,[5]DATOS!$S$3:$S$6,0)),"")</f>
        <v/>
      </c>
      <c r="S63" s="51" t="str">
        <f>IFERROR(INDEX('[5]Evaluación de riesgos'!$P$9:$P$28,MATCH(GC!O63,'[5]Evaluación de riesgos'!$B$9:$B$28,0)),"")</f>
        <v/>
      </c>
      <c r="T63" s="52"/>
      <c r="U63" s="52"/>
      <c r="V63" s="64"/>
      <c r="W63" s="64"/>
      <c r="X63" s="64"/>
    </row>
    <row r="64" spans="1:24" ht="18" x14ac:dyDescent="0.25">
      <c r="A64" s="50"/>
      <c r="B64" s="50"/>
      <c r="C64" s="50"/>
      <c r="D64" s="50"/>
      <c r="E64" s="50"/>
      <c r="F64" s="50"/>
      <c r="G64" s="50"/>
      <c r="H64" s="50"/>
      <c r="I64" s="50"/>
      <c r="J64" s="50"/>
      <c r="K64" s="50" t="str">
        <f>IFERROR(VLOOKUP(I64,[5]DATOS!$L$2:$Q$6,MATCH(J64,[5]DATOS!$M$7:$Q$7,0)+1,0),"")</f>
        <v/>
      </c>
      <c r="L64" s="50"/>
      <c r="M64" s="50"/>
      <c r="N64" s="50" t="str">
        <f>IFERROR(VLOOKUP(L64,[5]DATOS!$L$2:$Q$6,MATCH(M64,[5]DATOS!$M$7:$Q$7,0)+1,0),"")</f>
        <v/>
      </c>
      <c r="O64" s="50"/>
      <c r="P64" s="50"/>
      <c r="Q64" s="50"/>
      <c r="R64" s="50" t="str">
        <f>IFERROR(INDEX([5]DATOS!$T$3:$T$6,MATCH(GC!N64,[5]DATOS!$S$3:$S$6,0)),"")</f>
        <v/>
      </c>
      <c r="S64" s="51" t="str">
        <f>IFERROR(INDEX('[5]Evaluación de riesgos'!$P$9:$P$28,MATCH(GC!O64,'[5]Evaluación de riesgos'!$B$9:$B$28,0)),"")</f>
        <v/>
      </c>
      <c r="T64" s="52"/>
      <c r="U64" s="52"/>
      <c r="V64" s="64"/>
      <c r="W64" s="64"/>
      <c r="X64" s="64"/>
    </row>
    <row r="65" spans="1:24" ht="18" x14ac:dyDescent="0.25">
      <c r="A65" s="50"/>
      <c r="B65" s="50"/>
      <c r="C65" s="50"/>
      <c r="D65" s="50"/>
      <c r="E65" s="50"/>
      <c r="F65" s="50"/>
      <c r="G65" s="50"/>
      <c r="H65" s="50"/>
      <c r="I65" s="50"/>
      <c r="J65" s="50"/>
      <c r="K65" s="50" t="str">
        <f>IFERROR(VLOOKUP(I65,[5]DATOS!$L$2:$Q$6,MATCH(J65,[5]DATOS!$M$7:$Q$7,0)+1,0),"")</f>
        <v/>
      </c>
      <c r="L65" s="50"/>
      <c r="M65" s="50"/>
      <c r="N65" s="50" t="str">
        <f>IFERROR(VLOOKUP(L65,[5]DATOS!$L$2:$Q$6,MATCH(M65,[5]DATOS!$M$7:$Q$7,0)+1,0),"")</f>
        <v/>
      </c>
      <c r="O65" s="50"/>
      <c r="P65" s="50"/>
      <c r="Q65" s="50"/>
      <c r="R65" s="50" t="str">
        <f>IFERROR(INDEX([5]DATOS!$T$3:$T$6,MATCH(GC!N65,[5]DATOS!$S$3:$S$6,0)),"")</f>
        <v/>
      </c>
      <c r="S65" s="51" t="str">
        <f>IFERROR(INDEX('[5]Evaluación de riesgos'!$P$9:$P$28,MATCH(GC!O65,'[5]Evaluación de riesgos'!$B$9:$B$28,0)),"")</f>
        <v/>
      </c>
      <c r="T65" s="52"/>
      <c r="U65" s="52"/>
      <c r="V65" s="64"/>
      <c r="W65" s="64"/>
      <c r="X65" s="64"/>
    </row>
    <row r="66" spans="1:24" ht="18" x14ac:dyDescent="0.25">
      <c r="A66" s="50"/>
      <c r="B66" s="50"/>
      <c r="C66" s="50"/>
      <c r="D66" s="50"/>
      <c r="E66" s="50"/>
      <c r="F66" s="50"/>
      <c r="G66" s="50"/>
      <c r="H66" s="50"/>
      <c r="I66" s="50"/>
      <c r="J66" s="50"/>
      <c r="K66" s="50" t="str">
        <f>IFERROR(VLOOKUP(I66,[5]DATOS!$L$2:$Q$6,MATCH(J66,[5]DATOS!$M$7:$Q$7,0)+1,0),"")</f>
        <v/>
      </c>
      <c r="L66" s="50"/>
      <c r="M66" s="50"/>
      <c r="N66" s="50" t="str">
        <f>IFERROR(VLOOKUP(L66,[5]DATOS!$L$2:$Q$6,MATCH(M66,[5]DATOS!$M$7:$Q$7,0)+1,0),"")</f>
        <v/>
      </c>
      <c r="O66" s="50"/>
      <c r="P66" s="50"/>
      <c r="Q66" s="50"/>
      <c r="R66" s="50" t="str">
        <f>IFERROR(INDEX([5]DATOS!$T$3:$T$6,MATCH(GC!N66,[5]DATOS!$S$3:$S$6,0)),"")</f>
        <v/>
      </c>
      <c r="S66" s="51" t="str">
        <f>IFERROR(INDEX('[5]Evaluación de riesgos'!$P$9:$P$28,MATCH(GC!O66,'[5]Evaluación de riesgos'!$B$9:$B$28,0)),"")</f>
        <v/>
      </c>
      <c r="T66" s="52"/>
      <c r="U66" s="52"/>
      <c r="V66" s="64"/>
      <c r="W66" s="64"/>
      <c r="X66" s="64"/>
    </row>
    <row r="67" spans="1:24" ht="18" x14ac:dyDescent="0.25">
      <c r="A67" s="50"/>
      <c r="B67" s="50"/>
      <c r="C67" s="50"/>
      <c r="D67" s="50"/>
      <c r="E67" s="50"/>
      <c r="F67" s="50"/>
      <c r="G67" s="50"/>
      <c r="H67" s="50"/>
      <c r="I67" s="50"/>
      <c r="J67" s="50"/>
      <c r="K67" s="50" t="str">
        <f>IFERROR(VLOOKUP(I67,[5]DATOS!$L$2:$Q$6,MATCH(J67,[5]DATOS!$M$7:$Q$7,0)+1,0),"")</f>
        <v/>
      </c>
      <c r="L67" s="50"/>
      <c r="M67" s="50"/>
      <c r="N67" s="50" t="str">
        <f>IFERROR(VLOOKUP(L67,[5]DATOS!$L$2:$Q$6,MATCH(M67,[5]DATOS!$M$7:$Q$7,0)+1,0),"")</f>
        <v/>
      </c>
      <c r="O67" s="50"/>
      <c r="P67" s="50"/>
      <c r="Q67" s="50"/>
      <c r="R67" s="50" t="str">
        <f>IFERROR(INDEX([5]DATOS!$T$3:$T$6,MATCH(GC!N67,[5]DATOS!$S$3:$S$6,0)),"")</f>
        <v/>
      </c>
      <c r="S67" s="51" t="str">
        <f>IFERROR(INDEX('[5]Evaluación de riesgos'!$P$9:$P$28,MATCH(GC!O67,'[5]Evaluación de riesgos'!$B$9:$B$28,0)),"")</f>
        <v/>
      </c>
      <c r="T67" s="52"/>
      <c r="U67" s="52"/>
      <c r="V67" s="64"/>
      <c r="W67" s="64"/>
      <c r="X67" s="64"/>
    </row>
    <row r="68" spans="1:24" ht="18" x14ac:dyDescent="0.25">
      <c r="A68" s="50"/>
      <c r="B68" s="50"/>
      <c r="C68" s="50"/>
      <c r="D68" s="50"/>
      <c r="E68" s="50"/>
      <c r="F68" s="50"/>
      <c r="G68" s="50"/>
      <c r="H68" s="50"/>
      <c r="I68" s="50"/>
      <c r="J68" s="50"/>
      <c r="K68" s="50" t="str">
        <f>IFERROR(VLOOKUP(I68,[5]DATOS!$L$2:$Q$6,MATCH(J68,[5]DATOS!$M$7:$Q$7,0)+1,0),"")</f>
        <v/>
      </c>
      <c r="L68" s="50"/>
      <c r="M68" s="50"/>
      <c r="N68" s="50" t="str">
        <f>IFERROR(VLOOKUP(L68,[5]DATOS!$L$2:$Q$6,MATCH(M68,[5]DATOS!$M$7:$Q$7,0)+1,0),"")</f>
        <v/>
      </c>
      <c r="O68" s="50"/>
      <c r="P68" s="50"/>
      <c r="Q68" s="50"/>
      <c r="R68" s="50" t="str">
        <f>IFERROR(INDEX([5]DATOS!$T$3:$T$6,MATCH(GC!N68,[5]DATOS!$S$3:$S$6,0)),"")</f>
        <v/>
      </c>
      <c r="S68" s="51" t="str">
        <f>IFERROR(INDEX('[5]Evaluación de riesgos'!$P$9:$P$28,MATCH(GC!O68,'[5]Evaluación de riesgos'!$B$9:$B$28,0)),"")</f>
        <v/>
      </c>
      <c r="T68" s="52"/>
      <c r="U68" s="52"/>
      <c r="V68" s="64"/>
      <c r="W68" s="64"/>
      <c r="X68" s="64"/>
    </row>
    <row r="69" spans="1:24" ht="18" x14ac:dyDescent="0.25">
      <c r="A69" s="50"/>
      <c r="B69" s="50"/>
      <c r="C69" s="50"/>
      <c r="D69" s="50"/>
      <c r="E69" s="50"/>
      <c r="F69" s="50"/>
      <c r="G69" s="50"/>
      <c r="H69" s="50"/>
      <c r="I69" s="50"/>
      <c r="J69" s="50"/>
      <c r="K69" s="50" t="str">
        <f>IFERROR(VLOOKUP(I69,[5]DATOS!$L$2:$Q$6,MATCH(J69,[5]DATOS!$M$7:$Q$7,0)+1,0),"")</f>
        <v/>
      </c>
      <c r="L69" s="50"/>
      <c r="M69" s="50"/>
      <c r="N69" s="50" t="str">
        <f>IFERROR(VLOOKUP(L69,[5]DATOS!$L$2:$Q$6,MATCH(M69,[5]DATOS!$M$7:$Q$7,0)+1,0),"")</f>
        <v/>
      </c>
      <c r="O69" s="50"/>
      <c r="P69" s="50"/>
      <c r="Q69" s="50"/>
      <c r="R69" s="50" t="str">
        <f>IFERROR(INDEX([5]DATOS!$T$3:$T$6,MATCH(GC!N69,[5]DATOS!$S$3:$S$6,0)),"")</f>
        <v/>
      </c>
      <c r="S69" s="51" t="str">
        <f>IFERROR(INDEX('[5]Evaluación de riesgos'!$P$9:$P$28,MATCH(GC!O69,'[5]Evaluación de riesgos'!$B$9:$B$28,0)),"")</f>
        <v/>
      </c>
      <c r="T69" s="52"/>
      <c r="U69" s="52"/>
      <c r="V69" s="64"/>
      <c r="W69" s="64"/>
      <c r="X69" s="64"/>
    </row>
    <row r="70" spans="1:24" ht="18" x14ac:dyDescent="0.25">
      <c r="A70" s="50"/>
      <c r="B70" s="50"/>
      <c r="C70" s="50"/>
      <c r="D70" s="50"/>
      <c r="E70" s="50"/>
      <c r="F70" s="50"/>
      <c r="G70" s="50"/>
      <c r="H70" s="50"/>
      <c r="I70" s="50"/>
      <c r="J70" s="50"/>
      <c r="K70" s="50" t="str">
        <f>IFERROR(VLOOKUP(I70,[5]DATOS!$L$2:$Q$6,MATCH(J70,[5]DATOS!$M$7:$Q$7,0)+1,0),"")</f>
        <v/>
      </c>
      <c r="L70" s="50"/>
      <c r="M70" s="50"/>
      <c r="N70" s="50" t="str">
        <f>IFERROR(VLOOKUP(L70,[5]DATOS!$L$2:$Q$6,MATCH(M70,[5]DATOS!$M$7:$Q$7,0)+1,0),"")</f>
        <v/>
      </c>
      <c r="O70" s="50"/>
      <c r="P70" s="50"/>
      <c r="Q70" s="50"/>
      <c r="R70" s="50" t="str">
        <f>IFERROR(INDEX([5]DATOS!$T$3:$T$6,MATCH(GC!N70,[5]DATOS!$S$3:$S$6,0)),"")</f>
        <v/>
      </c>
      <c r="S70" s="51" t="str">
        <f>IFERROR(INDEX('[5]Evaluación de riesgos'!$P$9:$P$28,MATCH(GC!O70,'[5]Evaluación de riesgos'!$B$9:$B$28,0)),"")</f>
        <v/>
      </c>
      <c r="T70" s="52"/>
      <c r="U70" s="52"/>
      <c r="V70" s="64"/>
      <c r="W70" s="64"/>
      <c r="X70" s="64"/>
    </row>
    <row r="71" spans="1:24" ht="18" x14ac:dyDescent="0.25">
      <c r="A71" s="50"/>
      <c r="B71" s="50"/>
      <c r="C71" s="50"/>
      <c r="D71" s="50"/>
      <c r="E71" s="50"/>
      <c r="F71" s="50"/>
      <c r="G71" s="50"/>
      <c r="H71" s="50"/>
      <c r="I71" s="50"/>
      <c r="J71" s="50"/>
      <c r="K71" s="50" t="str">
        <f>IFERROR(VLOOKUP(I71,[5]DATOS!$L$2:$Q$6,MATCH(J71,[5]DATOS!$M$7:$Q$7,0)+1,0),"")</f>
        <v/>
      </c>
      <c r="L71" s="50"/>
      <c r="M71" s="50"/>
      <c r="N71" s="50" t="str">
        <f>IFERROR(VLOOKUP(L71,[5]DATOS!$L$2:$Q$6,MATCH(M71,[5]DATOS!$M$7:$Q$7,0)+1,0),"")</f>
        <v/>
      </c>
      <c r="O71" s="50"/>
      <c r="P71" s="50"/>
      <c r="Q71" s="50"/>
      <c r="R71" s="50" t="str">
        <f>IFERROR(INDEX([5]DATOS!$T$3:$T$6,MATCH(GC!N71,[5]DATOS!$S$3:$S$6,0)),"")</f>
        <v/>
      </c>
      <c r="S71" s="51" t="str">
        <f>IFERROR(INDEX('[5]Evaluación de riesgos'!$P$9:$P$28,MATCH(GC!O71,'[5]Evaluación de riesgos'!$B$9:$B$28,0)),"")</f>
        <v/>
      </c>
      <c r="T71" s="52"/>
      <c r="U71" s="52"/>
      <c r="V71" s="64"/>
      <c r="W71" s="64"/>
      <c r="X71" s="64"/>
    </row>
    <row r="72" spans="1:24" ht="18" x14ac:dyDescent="0.25">
      <c r="A72" s="50"/>
      <c r="B72" s="50"/>
      <c r="C72" s="50"/>
      <c r="D72" s="50"/>
      <c r="E72" s="50"/>
      <c r="F72" s="50"/>
      <c r="G72" s="50"/>
      <c r="H72" s="50"/>
      <c r="I72" s="50"/>
      <c r="J72" s="50"/>
      <c r="K72" s="50" t="str">
        <f>IFERROR(VLOOKUP(I72,[5]DATOS!$L$2:$Q$6,MATCH(J72,[5]DATOS!$M$7:$Q$7,0)+1,0),"")</f>
        <v/>
      </c>
      <c r="L72" s="50"/>
      <c r="M72" s="50"/>
      <c r="N72" s="50" t="str">
        <f>IFERROR(VLOOKUP(L72,[5]DATOS!$L$2:$Q$6,MATCH(M72,[5]DATOS!$M$7:$Q$7,0)+1,0),"")</f>
        <v/>
      </c>
      <c r="O72" s="50"/>
      <c r="P72" s="50"/>
      <c r="Q72" s="50"/>
      <c r="R72" s="50" t="str">
        <f>IFERROR(INDEX([5]DATOS!$T$3:$T$6,MATCH(GC!N72,[5]DATOS!$S$3:$S$6,0)),"")</f>
        <v/>
      </c>
      <c r="S72" s="51" t="str">
        <f>IFERROR(INDEX('[5]Evaluación de riesgos'!$P$9:$P$28,MATCH(GC!O72,'[5]Evaluación de riesgos'!$B$9:$B$28,0)),"")</f>
        <v/>
      </c>
      <c r="T72" s="52"/>
      <c r="U72" s="52"/>
      <c r="V72" s="64"/>
      <c r="W72" s="64"/>
      <c r="X72" s="64"/>
    </row>
    <row r="73" spans="1:24" ht="18" x14ac:dyDescent="0.25">
      <c r="A73" s="50"/>
      <c r="B73" s="50"/>
      <c r="C73" s="50"/>
      <c r="D73" s="50"/>
      <c r="E73" s="50"/>
      <c r="F73" s="50"/>
      <c r="G73" s="50"/>
      <c r="H73" s="50"/>
      <c r="I73" s="50"/>
      <c r="J73" s="50"/>
      <c r="K73" s="50" t="str">
        <f>IFERROR(VLOOKUP(I73,[5]DATOS!$L$2:$Q$6,MATCH(J73,[5]DATOS!$M$7:$Q$7,0)+1,0),"")</f>
        <v/>
      </c>
      <c r="L73" s="50"/>
      <c r="M73" s="50"/>
      <c r="N73" s="50" t="str">
        <f>IFERROR(VLOOKUP(L73,[5]DATOS!$L$2:$Q$6,MATCH(M73,[5]DATOS!$M$7:$Q$7,0)+1,0),"")</f>
        <v/>
      </c>
      <c r="O73" s="50"/>
      <c r="P73" s="50"/>
      <c r="Q73" s="50"/>
      <c r="R73" s="50" t="str">
        <f>IFERROR(INDEX([5]DATOS!$T$3:$T$6,MATCH(GC!N73,[5]DATOS!$S$3:$S$6,0)),"")</f>
        <v/>
      </c>
      <c r="S73" s="51" t="str">
        <f>IFERROR(INDEX('[5]Evaluación de riesgos'!$P$9:$P$28,MATCH(GC!O73,'[5]Evaluación de riesgos'!$B$9:$B$28,0)),"")</f>
        <v/>
      </c>
      <c r="T73" s="52"/>
      <c r="U73" s="52"/>
      <c r="V73" s="64"/>
      <c r="W73" s="64"/>
      <c r="X73" s="64"/>
    </row>
    <row r="74" spans="1:24" ht="18" x14ac:dyDescent="0.25">
      <c r="A74" s="50"/>
      <c r="B74" s="50"/>
      <c r="C74" s="50"/>
      <c r="D74" s="50"/>
      <c r="E74" s="50"/>
      <c r="F74" s="50"/>
      <c r="G74" s="50"/>
      <c r="H74" s="50"/>
      <c r="I74" s="50"/>
      <c r="J74" s="50"/>
      <c r="K74" s="50" t="str">
        <f>IFERROR(VLOOKUP(I74,[5]DATOS!$L$2:$Q$6,MATCH(J74,[5]DATOS!$M$7:$Q$7,0)+1,0),"")</f>
        <v/>
      </c>
      <c r="L74" s="50"/>
      <c r="M74" s="50"/>
      <c r="N74" s="50" t="str">
        <f>IFERROR(VLOOKUP(L74,[5]DATOS!$L$2:$Q$6,MATCH(M74,[5]DATOS!$M$7:$Q$7,0)+1,0),"")</f>
        <v/>
      </c>
      <c r="O74" s="50"/>
      <c r="P74" s="50"/>
      <c r="Q74" s="50"/>
      <c r="R74" s="50" t="str">
        <f>IFERROR(INDEX([5]DATOS!$T$3:$T$6,MATCH(GC!N74,[5]DATOS!$S$3:$S$6,0)),"")</f>
        <v/>
      </c>
      <c r="S74" s="51" t="str">
        <f>IFERROR(INDEX('[5]Evaluación de riesgos'!$P$9:$P$28,MATCH(GC!O74,'[5]Evaluación de riesgos'!$B$9:$B$28,0)),"")</f>
        <v/>
      </c>
      <c r="T74" s="52"/>
      <c r="U74" s="52"/>
      <c r="V74" s="64"/>
      <c r="W74" s="64"/>
      <c r="X74" s="64"/>
    </row>
    <row r="75" spans="1:24" ht="18" x14ac:dyDescent="0.25">
      <c r="A75" s="50"/>
      <c r="B75" s="50"/>
      <c r="C75" s="50"/>
      <c r="D75" s="50"/>
      <c r="E75" s="50"/>
      <c r="F75" s="50"/>
      <c r="G75" s="50"/>
      <c r="H75" s="50"/>
      <c r="I75" s="50"/>
      <c r="J75" s="50"/>
      <c r="K75" s="50" t="str">
        <f>IFERROR(VLOOKUP(I75,[5]DATOS!$L$2:$Q$6,MATCH(J75,[5]DATOS!$M$7:$Q$7,0)+1,0),"")</f>
        <v/>
      </c>
      <c r="L75" s="50"/>
      <c r="M75" s="50"/>
      <c r="N75" s="50" t="str">
        <f>IFERROR(VLOOKUP(L75,[5]DATOS!$L$2:$Q$6,MATCH(M75,[5]DATOS!$M$7:$Q$7,0)+1,0),"")</f>
        <v/>
      </c>
      <c r="O75" s="50"/>
      <c r="P75" s="50"/>
      <c r="Q75" s="50"/>
      <c r="R75" s="50" t="str">
        <f>IFERROR(INDEX([5]DATOS!$T$3:$T$6,MATCH(GC!N75,[5]DATOS!$S$3:$S$6,0)),"")</f>
        <v/>
      </c>
      <c r="S75" s="51" t="str">
        <f>IFERROR(INDEX('[5]Evaluación de riesgos'!$P$9:$P$28,MATCH(GC!O75,'[5]Evaluación de riesgos'!$B$9:$B$28,0)),"")</f>
        <v/>
      </c>
      <c r="T75" s="52"/>
      <c r="U75" s="52"/>
      <c r="V75" s="64"/>
      <c r="W75" s="64"/>
      <c r="X75" s="64"/>
    </row>
    <row r="76" spans="1:24" ht="18" x14ac:dyDescent="0.25">
      <c r="A76" s="50"/>
      <c r="B76" s="50"/>
      <c r="C76" s="50"/>
      <c r="D76" s="50"/>
      <c r="E76" s="50"/>
      <c r="F76" s="50"/>
      <c r="G76" s="50"/>
      <c r="H76" s="50"/>
      <c r="I76" s="50"/>
      <c r="J76" s="50"/>
      <c r="K76" s="50" t="str">
        <f>IFERROR(VLOOKUP(I76,[5]DATOS!$L$2:$Q$6,MATCH(J76,[5]DATOS!$M$7:$Q$7,0)+1,0),"")</f>
        <v/>
      </c>
      <c r="L76" s="50"/>
      <c r="M76" s="50"/>
      <c r="N76" s="50" t="str">
        <f>IFERROR(VLOOKUP(L76,[5]DATOS!$L$2:$Q$6,MATCH(M76,[5]DATOS!$M$7:$Q$7,0)+1,0),"")</f>
        <v/>
      </c>
      <c r="O76" s="50"/>
      <c r="P76" s="50"/>
      <c r="Q76" s="50"/>
      <c r="R76" s="50" t="str">
        <f>IFERROR(INDEX([5]DATOS!$T$3:$T$6,MATCH(GC!N76,[5]DATOS!$S$3:$S$6,0)),"")</f>
        <v/>
      </c>
      <c r="S76" s="51" t="str">
        <f>IFERROR(INDEX('[5]Evaluación de riesgos'!$P$9:$P$28,MATCH(GC!O76,'[5]Evaluación de riesgos'!$B$9:$B$28,0)),"")</f>
        <v/>
      </c>
      <c r="T76" s="52"/>
      <c r="U76" s="52"/>
      <c r="V76" s="64"/>
      <c r="W76" s="64"/>
      <c r="X76" s="64"/>
    </row>
    <row r="77" spans="1:24" ht="18" x14ac:dyDescent="0.25">
      <c r="A77" s="50"/>
      <c r="B77" s="50"/>
      <c r="C77" s="50"/>
      <c r="D77" s="50"/>
      <c r="E77" s="50"/>
      <c r="F77" s="50"/>
      <c r="G77" s="50"/>
      <c r="H77" s="50"/>
      <c r="I77" s="50"/>
      <c r="J77" s="50"/>
      <c r="K77" s="50" t="str">
        <f>IFERROR(VLOOKUP(I77,[5]DATOS!$L$2:$Q$6,MATCH(J77,[5]DATOS!$M$7:$Q$7,0)+1,0),"")</f>
        <v/>
      </c>
      <c r="L77" s="50"/>
      <c r="M77" s="50"/>
      <c r="N77" s="50" t="str">
        <f>IFERROR(VLOOKUP(L77,[5]DATOS!$L$2:$Q$6,MATCH(M77,[5]DATOS!$M$7:$Q$7,0)+1,0),"")</f>
        <v/>
      </c>
      <c r="O77" s="50"/>
      <c r="P77" s="50"/>
      <c r="Q77" s="50"/>
      <c r="R77" s="50" t="str">
        <f>IFERROR(INDEX([5]DATOS!$T$3:$T$6,MATCH(GC!N77,[5]DATOS!$S$3:$S$6,0)),"")</f>
        <v/>
      </c>
      <c r="S77" s="51" t="str">
        <f>IFERROR(INDEX('[5]Evaluación de riesgos'!$P$9:$P$28,MATCH(GC!O77,'[5]Evaluación de riesgos'!$B$9:$B$28,0)),"")</f>
        <v/>
      </c>
      <c r="T77" s="52"/>
      <c r="U77" s="52"/>
      <c r="V77" s="64"/>
      <c r="W77" s="64"/>
      <c r="X77" s="64"/>
    </row>
    <row r="78" spans="1:24" ht="18" x14ac:dyDescent="0.25">
      <c r="A78" s="50"/>
      <c r="B78" s="50"/>
      <c r="C78" s="50"/>
      <c r="D78" s="50"/>
      <c r="E78" s="50"/>
      <c r="F78" s="50"/>
      <c r="G78" s="50"/>
      <c r="H78" s="50"/>
      <c r="I78" s="50"/>
      <c r="J78" s="50"/>
      <c r="K78" s="50" t="str">
        <f>IFERROR(VLOOKUP(I78,[5]DATOS!$L$2:$Q$6,MATCH(J78,[5]DATOS!$M$7:$Q$7,0)+1,0),"")</f>
        <v/>
      </c>
      <c r="L78" s="50"/>
      <c r="M78" s="50"/>
      <c r="N78" s="50" t="str">
        <f>IFERROR(VLOOKUP(L78,[5]DATOS!$L$2:$Q$6,MATCH(M78,[5]DATOS!$M$7:$Q$7,0)+1,0),"")</f>
        <v/>
      </c>
      <c r="O78" s="50"/>
      <c r="P78" s="50"/>
      <c r="Q78" s="50"/>
      <c r="R78" s="50" t="str">
        <f>IFERROR(INDEX([5]DATOS!$T$3:$T$6,MATCH(GC!N78,[5]DATOS!$S$3:$S$6,0)),"")</f>
        <v/>
      </c>
      <c r="S78" s="51" t="str">
        <f>IFERROR(INDEX('[5]Evaluación de riesgos'!$P$9:$P$28,MATCH(GC!O78,'[5]Evaluación de riesgos'!$B$9:$B$28,0)),"")</f>
        <v/>
      </c>
      <c r="T78" s="52"/>
      <c r="U78" s="52"/>
      <c r="V78" s="64"/>
      <c r="W78" s="64"/>
      <c r="X78" s="64"/>
    </row>
    <row r="79" spans="1:24" ht="18" x14ac:dyDescent="0.25">
      <c r="A79" s="50"/>
      <c r="B79" s="50"/>
      <c r="C79" s="50"/>
      <c r="D79" s="50"/>
      <c r="E79" s="50"/>
      <c r="F79" s="50"/>
      <c r="G79" s="50"/>
      <c r="H79" s="50"/>
      <c r="I79" s="50"/>
      <c r="J79" s="50"/>
      <c r="K79" s="50" t="str">
        <f>IFERROR(VLOOKUP(I79,[5]DATOS!$L$2:$Q$6,MATCH(J79,[5]DATOS!$M$7:$Q$7,0)+1,0),"")</f>
        <v/>
      </c>
      <c r="L79" s="50"/>
      <c r="M79" s="50"/>
      <c r="N79" s="50" t="str">
        <f>IFERROR(VLOOKUP(L79,[5]DATOS!$L$2:$Q$6,MATCH(M79,[5]DATOS!$M$7:$Q$7,0)+1,0),"")</f>
        <v/>
      </c>
      <c r="O79" s="50"/>
      <c r="P79" s="50"/>
      <c r="Q79" s="50"/>
      <c r="R79" s="50" t="str">
        <f>IFERROR(INDEX([5]DATOS!$T$3:$T$6,MATCH(GC!N79,[5]DATOS!$S$3:$S$6,0)),"")</f>
        <v/>
      </c>
      <c r="S79" s="51" t="str">
        <f>IFERROR(INDEX('[5]Evaluación de riesgos'!$P$9:$P$28,MATCH(GC!O79,'[5]Evaluación de riesgos'!$B$9:$B$28,0)),"")</f>
        <v/>
      </c>
      <c r="T79" s="52"/>
      <c r="U79" s="52"/>
      <c r="V79" s="64"/>
      <c r="W79" s="64"/>
      <c r="X79" s="64"/>
    </row>
    <row r="80" spans="1:24" ht="18" x14ac:dyDescent="0.25">
      <c r="A80" s="50"/>
      <c r="B80" s="50"/>
      <c r="C80" s="50"/>
      <c r="D80" s="50"/>
      <c r="E80" s="50"/>
      <c r="F80" s="50"/>
      <c r="G80" s="50"/>
      <c r="H80" s="50"/>
      <c r="I80" s="50"/>
      <c r="J80" s="50"/>
      <c r="K80" s="50" t="str">
        <f>IFERROR(VLOOKUP(I80,[5]DATOS!$L$2:$Q$6,MATCH(J80,[5]DATOS!$M$7:$Q$7,0)+1,0),"")</f>
        <v/>
      </c>
      <c r="L80" s="50"/>
      <c r="M80" s="50"/>
      <c r="N80" s="50" t="str">
        <f>IFERROR(VLOOKUP(L80,[5]DATOS!$L$2:$Q$6,MATCH(M80,[5]DATOS!$M$7:$Q$7,0)+1,0),"")</f>
        <v/>
      </c>
      <c r="O80" s="50"/>
      <c r="P80" s="50"/>
      <c r="Q80" s="50"/>
      <c r="R80" s="50" t="str">
        <f>IFERROR(INDEX([5]DATOS!$T$3:$T$6,MATCH(GC!N80,[5]DATOS!$S$3:$S$6,0)),"")</f>
        <v/>
      </c>
      <c r="S80" s="51" t="str">
        <f>IFERROR(INDEX('[5]Evaluación de riesgos'!$P$9:$P$28,MATCH(GC!O80,'[5]Evaluación de riesgos'!$B$9:$B$28,0)),"")</f>
        <v/>
      </c>
      <c r="T80" s="52"/>
      <c r="U80" s="52"/>
      <c r="V80" s="64"/>
      <c r="W80" s="64"/>
      <c r="X80" s="64"/>
    </row>
    <row r="81" spans="1:24" ht="18" x14ac:dyDescent="0.25">
      <c r="A81" s="50"/>
      <c r="B81" s="50"/>
      <c r="C81" s="50"/>
      <c r="D81" s="50"/>
      <c r="E81" s="50"/>
      <c r="F81" s="50"/>
      <c r="G81" s="50"/>
      <c r="H81" s="50"/>
      <c r="I81" s="50"/>
      <c r="J81" s="50"/>
      <c r="K81" s="50" t="str">
        <f>IFERROR(VLOOKUP(I81,[5]DATOS!$L$2:$Q$6,MATCH(J81,[5]DATOS!$M$7:$Q$7,0)+1,0),"")</f>
        <v/>
      </c>
      <c r="L81" s="50"/>
      <c r="M81" s="50"/>
      <c r="N81" s="50" t="str">
        <f>IFERROR(VLOOKUP(L81,[5]DATOS!$L$2:$Q$6,MATCH(M81,[5]DATOS!$M$7:$Q$7,0)+1,0),"")</f>
        <v/>
      </c>
      <c r="O81" s="50"/>
      <c r="P81" s="50"/>
      <c r="Q81" s="50"/>
      <c r="R81" s="50" t="str">
        <f>IFERROR(INDEX([5]DATOS!$T$3:$T$6,MATCH(GC!N81,[5]DATOS!$S$3:$S$6,0)),"")</f>
        <v/>
      </c>
      <c r="S81" s="51" t="str">
        <f>IFERROR(INDEX('[5]Evaluación de riesgos'!$P$9:$P$28,MATCH(GC!O81,'[5]Evaluación de riesgos'!$B$9:$B$28,0)),"")</f>
        <v/>
      </c>
      <c r="T81" s="52"/>
      <c r="U81" s="52"/>
      <c r="V81" s="64"/>
      <c r="W81" s="64"/>
      <c r="X81" s="64"/>
    </row>
    <row r="82" spans="1:24" ht="18" x14ac:dyDescent="0.25">
      <c r="A82" s="50"/>
      <c r="B82" s="50"/>
      <c r="C82" s="50"/>
      <c r="D82" s="50"/>
      <c r="E82" s="50"/>
      <c r="F82" s="50"/>
      <c r="G82" s="50"/>
      <c r="H82" s="50"/>
      <c r="I82" s="50"/>
      <c r="J82" s="50"/>
      <c r="K82" s="50" t="str">
        <f>IFERROR(VLOOKUP(I82,[5]DATOS!$L$2:$Q$6,MATCH(J82,[5]DATOS!$M$7:$Q$7,0)+1,0),"")</f>
        <v/>
      </c>
      <c r="L82" s="50"/>
      <c r="M82" s="50"/>
      <c r="N82" s="50" t="str">
        <f>IFERROR(VLOOKUP(L82,[5]DATOS!$L$2:$Q$6,MATCH(M82,[5]DATOS!$M$7:$Q$7,0)+1,0),"")</f>
        <v/>
      </c>
      <c r="O82" s="50"/>
      <c r="P82" s="50"/>
      <c r="Q82" s="50"/>
      <c r="R82" s="50" t="str">
        <f>IFERROR(INDEX([5]DATOS!$T$3:$T$6,MATCH(GC!N82,[5]DATOS!$S$3:$S$6,0)),"")</f>
        <v/>
      </c>
      <c r="S82" s="51" t="str">
        <f>IFERROR(INDEX('[5]Evaluación de riesgos'!$P$9:$P$28,MATCH(GC!O82,'[5]Evaluación de riesgos'!$B$9:$B$28,0)),"")</f>
        <v/>
      </c>
      <c r="T82" s="52"/>
      <c r="U82" s="52"/>
      <c r="V82" s="64"/>
      <c r="W82" s="64"/>
      <c r="X82" s="64"/>
    </row>
    <row r="83" spans="1:24" ht="18" x14ac:dyDescent="0.25">
      <c r="A83" s="50"/>
      <c r="B83" s="50"/>
      <c r="C83" s="50"/>
      <c r="D83" s="50"/>
      <c r="E83" s="50"/>
      <c r="F83" s="50"/>
      <c r="G83" s="50"/>
      <c r="H83" s="50"/>
      <c r="I83" s="50"/>
      <c r="J83" s="50"/>
      <c r="K83" s="50" t="str">
        <f>IFERROR(VLOOKUP(I83,[5]DATOS!$L$2:$Q$6,MATCH(J83,[5]DATOS!$M$7:$Q$7,0)+1,0),"")</f>
        <v/>
      </c>
      <c r="L83" s="50"/>
      <c r="M83" s="50"/>
      <c r="N83" s="50" t="str">
        <f>IFERROR(VLOOKUP(L83,[5]DATOS!$L$2:$Q$6,MATCH(M83,[5]DATOS!$M$7:$Q$7,0)+1,0),"")</f>
        <v/>
      </c>
      <c r="O83" s="50"/>
      <c r="P83" s="50"/>
      <c r="Q83" s="50"/>
      <c r="R83" s="50" t="str">
        <f>IFERROR(INDEX([5]DATOS!$T$3:$T$6,MATCH(GC!N83,[5]DATOS!$S$3:$S$6,0)),"")</f>
        <v/>
      </c>
      <c r="S83" s="51" t="str">
        <f>IFERROR(INDEX('[5]Evaluación de riesgos'!$P$9:$P$28,MATCH(GC!O83,'[5]Evaluación de riesgos'!$B$9:$B$28,0)),"")</f>
        <v/>
      </c>
      <c r="T83" s="52"/>
      <c r="U83" s="52"/>
      <c r="V83" s="64"/>
      <c r="W83" s="64"/>
      <c r="X83" s="64"/>
    </row>
    <row r="84" spans="1:24" ht="18" x14ac:dyDescent="0.25">
      <c r="A84" s="50"/>
      <c r="B84" s="50"/>
      <c r="C84" s="50"/>
      <c r="D84" s="50"/>
      <c r="E84" s="50"/>
      <c r="F84" s="50"/>
      <c r="G84" s="50"/>
      <c r="H84" s="50"/>
      <c r="I84" s="50"/>
      <c r="J84" s="50"/>
      <c r="K84" s="50" t="str">
        <f>IFERROR(VLOOKUP(I84,[5]DATOS!$L$2:$Q$6,MATCH(J84,[5]DATOS!$M$7:$Q$7,0)+1,0),"")</f>
        <v/>
      </c>
      <c r="L84" s="50"/>
      <c r="M84" s="50"/>
      <c r="N84" s="50" t="str">
        <f>IFERROR(VLOOKUP(L84,[5]DATOS!$L$2:$Q$6,MATCH(M84,[5]DATOS!$M$7:$Q$7,0)+1,0),"")</f>
        <v/>
      </c>
      <c r="O84" s="50"/>
      <c r="P84" s="50"/>
      <c r="Q84" s="50"/>
      <c r="R84" s="50" t="str">
        <f>IFERROR(INDEX([5]DATOS!$T$3:$T$6,MATCH(GC!N84,[5]DATOS!$S$3:$S$6,0)),"")</f>
        <v/>
      </c>
      <c r="S84" s="51" t="str">
        <f>IFERROR(INDEX('[5]Evaluación de riesgos'!$P$9:$P$28,MATCH(GC!O84,'[5]Evaluación de riesgos'!$B$9:$B$28,0)),"")</f>
        <v/>
      </c>
      <c r="T84" s="52"/>
      <c r="U84" s="52"/>
      <c r="V84" s="64"/>
      <c r="W84" s="64"/>
      <c r="X84" s="64"/>
    </row>
    <row r="85" spans="1:24" ht="18" x14ac:dyDescent="0.25">
      <c r="A85" s="50"/>
      <c r="B85" s="50"/>
      <c r="C85" s="50"/>
      <c r="D85" s="50"/>
      <c r="E85" s="50"/>
      <c r="F85" s="50"/>
      <c r="G85" s="50"/>
      <c r="H85" s="50"/>
      <c r="I85" s="50"/>
      <c r="J85" s="50"/>
      <c r="K85" s="50" t="str">
        <f>IFERROR(VLOOKUP(I85,[5]DATOS!$L$2:$Q$6,MATCH(J85,[5]DATOS!$M$7:$Q$7,0)+1,0),"")</f>
        <v/>
      </c>
      <c r="L85" s="50"/>
      <c r="M85" s="50"/>
      <c r="N85" s="50" t="str">
        <f>IFERROR(VLOOKUP(L85,[5]DATOS!$L$2:$Q$6,MATCH(M85,[5]DATOS!$M$7:$Q$7,0)+1,0),"")</f>
        <v/>
      </c>
      <c r="O85" s="50"/>
      <c r="P85" s="50"/>
      <c r="Q85" s="50"/>
      <c r="R85" s="50" t="str">
        <f>IFERROR(INDEX([5]DATOS!$T$3:$T$6,MATCH(GC!N85,[5]DATOS!$S$3:$S$6,0)),"")</f>
        <v/>
      </c>
      <c r="S85" s="51" t="str">
        <f>IFERROR(INDEX('[5]Evaluación de riesgos'!$P$9:$P$28,MATCH(GC!O85,'[5]Evaluación de riesgos'!$B$9:$B$28,0)),"")</f>
        <v/>
      </c>
      <c r="T85" s="52"/>
      <c r="U85" s="52"/>
      <c r="V85" s="64"/>
      <c r="W85" s="64"/>
      <c r="X85" s="64"/>
    </row>
    <row r="86" spans="1:24" ht="18" x14ac:dyDescent="0.25">
      <c r="A86" s="50"/>
      <c r="B86" s="50"/>
      <c r="C86" s="50"/>
      <c r="D86" s="50"/>
      <c r="E86" s="50"/>
      <c r="F86" s="50"/>
      <c r="G86" s="50"/>
      <c r="H86" s="50"/>
      <c r="I86" s="50"/>
      <c r="J86" s="50"/>
      <c r="K86" s="50" t="str">
        <f>IFERROR(VLOOKUP(I86,[5]DATOS!$L$2:$Q$6,MATCH(J86,[5]DATOS!$M$7:$Q$7,0)+1,0),"")</f>
        <v/>
      </c>
      <c r="L86" s="50"/>
      <c r="M86" s="50"/>
      <c r="N86" s="50" t="str">
        <f>IFERROR(VLOOKUP(L86,[5]DATOS!$L$2:$Q$6,MATCH(M86,[5]DATOS!$M$7:$Q$7,0)+1,0),"")</f>
        <v/>
      </c>
      <c r="O86" s="50"/>
      <c r="P86" s="50"/>
      <c r="Q86" s="50"/>
      <c r="R86" s="50" t="str">
        <f>IFERROR(INDEX([5]DATOS!$T$3:$T$6,MATCH(GC!N86,[5]DATOS!$S$3:$S$6,0)),"")</f>
        <v/>
      </c>
      <c r="S86" s="51" t="str">
        <f>IFERROR(INDEX('[5]Evaluación de riesgos'!$P$9:$P$28,MATCH(GC!O86,'[5]Evaluación de riesgos'!$B$9:$B$28,0)),"")</f>
        <v/>
      </c>
      <c r="T86" s="52"/>
      <c r="U86" s="52"/>
      <c r="V86" s="64"/>
      <c r="W86" s="64"/>
      <c r="X86" s="64"/>
    </row>
    <row r="87" spans="1:24" ht="18" x14ac:dyDescent="0.25">
      <c r="A87" s="50"/>
      <c r="B87" s="50"/>
      <c r="C87" s="50"/>
      <c r="D87" s="50"/>
      <c r="E87" s="50"/>
      <c r="F87" s="50"/>
      <c r="G87" s="50"/>
      <c r="H87" s="50"/>
      <c r="I87" s="50"/>
      <c r="J87" s="50"/>
      <c r="K87" s="50" t="str">
        <f>IFERROR(VLOOKUP(I87,[5]DATOS!$L$2:$Q$6,MATCH(J87,[5]DATOS!$M$7:$Q$7,0)+1,0),"")</f>
        <v/>
      </c>
      <c r="L87" s="50"/>
      <c r="M87" s="50"/>
      <c r="N87" s="50" t="str">
        <f>IFERROR(VLOOKUP(L87,[5]DATOS!$L$2:$Q$6,MATCH(M87,[5]DATOS!$M$7:$Q$7,0)+1,0),"")</f>
        <v/>
      </c>
      <c r="O87" s="50"/>
      <c r="P87" s="50"/>
      <c r="Q87" s="50"/>
      <c r="R87" s="50" t="str">
        <f>IFERROR(INDEX([5]DATOS!$T$3:$T$6,MATCH(GC!N87,[5]DATOS!$S$3:$S$6,0)),"")</f>
        <v/>
      </c>
      <c r="S87" s="51" t="str">
        <f>IFERROR(INDEX('[5]Evaluación de riesgos'!$P$9:$P$28,MATCH(GC!O87,'[5]Evaluación de riesgos'!$B$9:$B$28,0)),"")</f>
        <v/>
      </c>
      <c r="T87" s="52"/>
      <c r="U87" s="52"/>
      <c r="V87" s="64"/>
      <c r="W87" s="64"/>
      <c r="X87" s="64"/>
    </row>
    <row r="88" spans="1:24" ht="18" x14ac:dyDescent="0.25">
      <c r="A88" s="50"/>
      <c r="B88" s="50"/>
      <c r="C88" s="50"/>
      <c r="D88" s="50"/>
      <c r="E88" s="50"/>
      <c r="F88" s="50"/>
      <c r="G88" s="50"/>
      <c r="H88" s="50"/>
      <c r="I88" s="50"/>
      <c r="J88" s="50"/>
      <c r="K88" s="50" t="str">
        <f>IFERROR(VLOOKUP(I88,[5]DATOS!$L$2:$Q$6,MATCH(J88,[5]DATOS!$M$7:$Q$7,0)+1,0),"")</f>
        <v/>
      </c>
      <c r="L88" s="50"/>
      <c r="M88" s="50"/>
      <c r="N88" s="50" t="str">
        <f>IFERROR(VLOOKUP(L88,[5]DATOS!$L$2:$Q$6,MATCH(M88,[5]DATOS!$M$7:$Q$7,0)+1,0),"")</f>
        <v/>
      </c>
      <c r="O88" s="50"/>
      <c r="P88" s="50"/>
      <c r="Q88" s="50"/>
      <c r="R88" s="50" t="str">
        <f>IFERROR(INDEX([5]DATOS!$T$3:$T$6,MATCH(GC!N88,[5]DATOS!$S$3:$S$6,0)),"")</f>
        <v/>
      </c>
      <c r="S88" s="51" t="str">
        <f>IFERROR(INDEX('[5]Evaluación de riesgos'!$P$9:$P$28,MATCH(GC!O88,'[5]Evaluación de riesgos'!$B$9:$B$28,0)),"")</f>
        <v/>
      </c>
      <c r="T88" s="52"/>
      <c r="U88" s="52"/>
      <c r="V88" s="64"/>
      <c r="W88" s="64"/>
      <c r="X88" s="64"/>
    </row>
    <row r="89" spans="1:24" ht="18" x14ac:dyDescent="0.25">
      <c r="A89" s="50"/>
      <c r="B89" s="50"/>
      <c r="C89" s="50"/>
      <c r="D89" s="50"/>
      <c r="E89" s="50"/>
      <c r="F89" s="50"/>
      <c r="G89" s="50"/>
      <c r="H89" s="50"/>
      <c r="I89" s="50"/>
      <c r="J89" s="50"/>
      <c r="K89" s="50" t="str">
        <f>IFERROR(VLOOKUP(I89,[5]DATOS!$L$2:$Q$6,MATCH(J89,[5]DATOS!$M$7:$Q$7,0)+1,0),"")</f>
        <v/>
      </c>
      <c r="L89" s="50"/>
      <c r="M89" s="50"/>
      <c r="N89" s="50" t="str">
        <f>IFERROR(VLOOKUP(L89,[5]DATOS!$L$2:$Q$6,MATCH(M89,[5]DATOS!$M$7:$Q$7,0)+1,0),"")</f>
        <v/>
      </c>
      <c r="O89" s="50"/>
      <c r="P89" s="50"/>
      <c r="Q89" s="50"/>
      <c r="R89" s="50" t="str">
        <f>IFERROR(INDEX([5]DATOS!$T$3:$T$6,MATCH(GC!N89,[5]DATOS!$S$3:$S$6,0)),"")</f>
        <v/>
      </c>
      <c r="S89" s="51" t="str">
        <f>IFERROR(INDEX('[5]Evaluación de riesgos'!$P$9:$P$28,MATCH(GC!O89,'[5]Evaluación de riesgos'!$B$9:$B$28,0)),"")</f>
        <v/>
      </c>
      <c r="T89" s="52"/>
      <c r="U89" s="52"/>
      <c r="V89" s="64"/>
      <c r="W89" s="64"/>
      <c r="X89" s="64"/>
    </row>
    <row r="90" spans="1:24" ht="18" x14ac:dyDescent="0.25">
      <c r="A90" s="50"/>
      <c r="B90" s="50"/>
      <c r="C90" s="50"/>
      <c r="D90" s="50"/>
      <c r="E90" s="50"/>
      <c r="F90" s="50"/>
      <c r="G90" s="50"/>
      <c r="H90" s="50"/>
      <c r="I90" s="50"/>
      <c r="J90" s="50"/>
      <c r="K90" s="50" t="str">
        <f>IFERROR(VLOOKUP(I90,[5]DATOS!$L$2:$Q$6,MATCH(J90,[5]DATOS!$M$7:$Q$7,0)+1,0),"")</f>
        <v/>
      </c>
      <c r="L90" s="50"/>
      <c r="M90" s="50"/>
      <c r="N90" s="50" t="str">
        <f>IFERROR(VLOOKUP(L90,[5]DATOS!$L$2:$Q$6,MATCH(M90,[5]DATOS!$M$7:$Q$7,0)+1,0),"")</f>
        <v/>
      </c>
      <c r="O90" s="50"/>
      <c r="P90" s="50"/>
      <c r="Q90" s="50"/>
      <c r="R90" s="50" t="str">
        <f>IFERROR(INDEX([5]DATOS!$T$3:$T$6,MATCH(GC!N90,[5]DATOS!$S$3:$S$6,0)),"")</f>
        <v/>
      </c>
      <c r="S90" s="51" t="str">
        <f>IFERROR(INDEX('[5]Evaluación de riesgos'!$P$9:$P$28,MATCH(GC!O90,'[5]Evaluación de riesgos'!$B$9:$B$28,0)),"")</f>
        <v/>
      </c>
      <c r="T90" s="52"/>
      <c r="U90" s="52"/>
      <c r="V90" s="64"/>
      <c r="W90" s="64"/>
      <c r="X90" s="64"/>
    </row>
    <row r="91" spans="1:24" ht="18" x14ac:dyDescent="0.25">
      <c r="A91" s="50"/>
      <c r="B91" s="50"/>
      <c r="C91" s="50"/>
      <c r="D91" s="50"/>
      <c r="E91" s="50"/>
      <c r="F91" s="50"/>
      <c r="G91" s="50"/>
      <c r="H91" s="50"/>
      <c r="I91" s="50"/>
      <c r="J91" s="50"/>
      <c r="K91" s="50" t="str">
        <f>IFERROR(VLOOKUP(I91,[5]DATOS!$L$2:$Q$6,MATCH(J91,[5]DATOS!$M$7:$Q$7,0)+1,0),"")</f>
        <v/>
      </c>
      <c r="L91" s="50"/>
      <c r="M91" s="50"/>
      <c r="N91" s="50" t="str">
        <f>IFERROR(VLOOKUP(L91,[5]DATOS!$L$2:$Q$6,MATCH(M91,[5]DATOS!$M$7:$Q$7,0)+1,0),"")</f>
        <v/>
      </c>
      <c r="O91" s="50"/>
      <c r="P91" s="50"/>
      <c r="Q91" s="50"/>
      <c r="R91" s="50" t="str">
        <f>IFERROR(INDEX([5]DATOS!$T$3:$T$6,MATCH(GC!N91,[5]DATOS!$S$3:$S$6,0)),"")</f>
        <v/>
      </c>
      <c r="S91" s="51" t="str">
        <f>IFERROR(INDEX('[5]Evaluación de riesgos'!$P$9:$P$28,MATCH(GC!O91,'[5]Evaluación de riesgos'!$B$9:$B$28,0)),"")</f>
        <v/>
      </c>
      <c r="T91" s="52"/>
      <c r="U91" s="52"/>
      <c r="V91" s="64"/>
      <c r="W91" s="64"/>
      <c r="X91" s="64"/>
    </row>
    <row r="92" spans="1:24" ht="18" x14ac:dyDescent="0.25">
      <c r="A92" s="50"/>
      <c r="B92" s="50"/>
      <c r="C92" s="50"/>
      <c r="D92" s="50"/>
      <c r="E92" s="50"/>
      <c r="F92" s="50"/>
      <c r="G92" s="50"/>
      <c r="H92" s="50"/>
      <c r="I92" s="50"/>
      <c r="J92" s="50"/>
      <c r="K92" s="50" t="str">
        <f>IFERROR(VLOOKUP(I92,[5]DATOS!$L$2:$Q$6,MATCH(J92,[5]DATOS!$M$7:$Q$7,0)+1,0),"")</f>
        <v/>
      </c>
      <c r="L92" s="50"/>
      <c r="M92" s="50"/>
      <c r="N92" s="50" t="str">
        <f>IFERROR(VLOOKUP(L92,[5]DATOS!$L$2:$Q$6,MATCH(M92,[5]DATOS!$M$7:$Q$7,0)+1,0),"")</f>
        <v/>
      </c>
      <c r="O92" s="50"/>
      <c r="P92" s="50"/>
      <c r="Q92" s="50"/>
      <c r="R92" s="50" t="str">
        <f>IFERROR(INDEX([5]DATOS!$T$3:$T$6,MATCH(GC!N92,[5]DATOS!$S$3:$S$6,0)),"")</f>
        <v/>
      </c>
      <c r="S92" s="51" t="str">
        <f>IFERROR(INDEX('[5]Evaluación de riesgos'!$P$9:$P$28,MATCH(GC!O92,'[5]Evaluación de riesgos'!$B$9:$B$28,0)),"")</f>
        <v/>
      </c>
      <c r="T92" s="52"/>
      <c r="U92" s="52"/>
      <c r="V92" s="64"/>
      <c r="W92" s="64"/>
      <c r="X92" s="64"/>
    </row>
    <row r="93" spans="1:24" ht="18" x14ac:dyDescent="0.25">
      <c r="A93" s="50"/>
      <c r="B93" s="50"/>
      <c r="C93" s="50"/>
      <c r="D93" s="50"/>
      <c r="E93" s="50"/>
      <c r="F93" s="50"/>
      <c r="G93" s="50"/>
      <c r="H93" s="50"/>
      <c r="I93" s="50"/>
      <c r="J93" s="50"/>
      <c r="K93" s="50" t="str">
        <f>IFERROR(VLOOKUP(I93,[5]DATOS!$L$2:$Q$6,MATCH(J93,[5]DATOS!$M$7:$Q$7,0)+1,0),"")</f>
        <v/>
      </c>
      <c r="L93" s="50"/>
      <c r="M93" s="50"/>
      <c r="N93" s="50" t="str">
        <f>IFERROR(VLOOKUP(L93,[5]DATOS!$L$2:$Q$6,MATCH(M93,[5]DATOS!$M$7:$Q$7,0)+1,0),"")</f>
        <v/>
      </c>
      <c r="O93" s="50"/>
      <c r="P93" s="50"/>
      <c r="Q93" s="50"/>
      <c r="R93" s="50" t="str">
        <f>IFERROR(INDEX([5]DATOS!$T$3:$T$6,MATCH(GC!N93,[5]DATOS!$S$3:$S$6,0)),"")</f>
        <v/>
      </c>
      <c r="S93" s="51" t="str">
        <f>IFERROR(INDEX('[5]Evaluación de riesgos'!$P$9:$P$28,MATCH(GC!O93,'[5]Evaluación de riesgos'!$B$9:$B$28,0)),"")</f>
        <v/>
      </c>
      <c r="T93" s="52"/>
      <c r="U93" s="52"/>
      <c r="V93" s="64"/>
      <c r="W93" s="64"/>
      <c r="X93" s="64"/>
    </row>
    <row r="94" spans="1:24" ht="18" x14ac:dyDescent="0.25">
      <c r="A94" s="50"/>
      <c r="B94" s="50"/>
      <c r="C94" s="50"/>
      <c r="D94" s="50"/>
      <c r="E94" s="50"/>
      <c r="F94" s="50"/>
      <c r="G94" s="50"/>
      <c r="H94" s="50"/>
      <c r="I94" s="50"/>
      <c r="J94" s="50"/>
      <c r="K94" s="50" t="str">
        <f>IFERROR(VLOOKUP(I94,[5]DATOS!$L$2:$Q$6,MATCH(J94,[5]DATOS!$M$7:$Q$7,0)+1,0),"")</f>
        <v/>
      </c>
      <c r="L94" s="50"/>
      <c r="M94" s="50"/>
      <c r="N94" s="50" t="str">
        <f>IFERROR(VLOOKUP(L94,[5]DATOS!$L$2:$Q$6,MATCH(M94,[5]DATOS!$M$7:$Q$7,0)+1,0),"")</f>
        <v/>
      </c>
      <c r="O94" s="50"/>
      <c r="P94" s="50"/>
      <c r="Q94" s="50"/>
      <c r="R94" s="50" t="str">
        <f>IFERROR(INDEX([5]DATOS!$T$3:$T$6,MATCH(GC!N94,[5]DATOS!$S$3:$S$6,0)),"")</f>
        <v/>
      </c>
      <c r="S94" s="51" t="str">
        <f>IFERROR(INDEX('[5]Evaluación de riesgos'!$P$9:$P$28,MATCH(GC!O94,'[5]Evaluación de riesgos'!$B$9:$B$28,0)),"")</f>
        <v/>
      </c>
      <c r="T94" s="52"/>
      <c r="U94" s="52"/>
      <c r="V94" s="64"/>
      <c r="W94" s="64"/>
      <c r="X94" s="64"/>
    </row>
    <row r="95" spans="1:24" ht="18" x14ac:dyDescent="0.25">
      <c r="A95" s="50"/>
      <c r="B95" s="50"/>
      <c r="C95" s="50"/>
      <c r="D95" s="50"/>
      <c r="E95" s="50"/>
      <c r="F95" s="50"/>
      <c r="G95" s="50"/>
      <c r="H95" s="50"/>
      <c r="I95" s="50"/>
      <c r="J95" s="50"/>
      <c r="K95" s="50" t="str">
        <f>IFERROR(VLOOKUP(I95,[5]DATOS!$L$2:$Q$6,MATCH(J95,[5]DATOS!$M$7:$Q$7,0)+1,0),"")</f>
        <v/>
      </c>
      <c r="L95" s="50"/>
      <c r="M95" s="50"/>
      <c r="N95" s="50" t="str">
        <f>IFERROR(VLOOKUP(L95,[5]DATOS!$L$2:$Q$6,MATCH(M95,[5]DATOS!$M$7:$Q$7,0)+1,0),"")</f>
        <v/>
      </c>
      <c r="O95" s="50"/>
      <c r="P95" s="50"/>
      <c r="Q95" s="50"/>
      <c r="R95" s="50" t="str">
        <f>IFERROR(INDEX([5]DATOS!$T$3:$T$6,MATCH(GC!N95,[5]DATOS!$S$3:$S$6,0)),"")</f>
        <v/>
      </c>
      <c r="S95" s="51" t="str">
        <f>IFERROR(INDEX('[5]Evaluación de riesgos'!$P$9:$P$28,MATCH(GC!O95,'[5]Evaluación de riesgos'!$B$9:$B$28,0)),"")</f>
        <v/>
      </c>
      <c r="T95" s="52"/>
      <c r="U95" s="52"/>
      <c r="V95" s="64"/>
      <c r="W95" s="64"/>
      <c r="X95" s="64"/>
    </row>
    <row r="96" spans="1:24" ht="18" x14ac:dyDescent="0.25">
      <c r="A96" s="50"/>
      <c r="B96" s="50"/>
      <c r="C96" s="50"/>
      <c r="D96" s="50"/>
      <c r="E96" s="50"/>
      <c r="F96" s="50"/>
      <c r="G96" s="50"/>
      <c r="H96" s="50"/>
      <c r="I96" s="50"/>
      <c r="J96" s="50"/>
      <c r="K96" s="50" t="str">
        <f>IFERROR(VLOOKUP(I96,[5]DATOS!$L$2:$Q$6,MATCH(J96,[5]DATOS!$M$7:$Q$7,0)+1,0),"")</f>
        <v/>
      </c>
      <c r="L96" s="50"/>
      <c r="M96" s="50"/>
      <c r="N96" s="50" t="str">
        <f>IFERROR(VLOOKUP(L96,[5]DATOS!$L$2:$Q$6,MATCH(M96,[5]DATOS!$M$7:$Q$7,0)+1,0),"")</f>
        <v/>
      </c>
      <c r="O96" s="50"/>
      <c r="P96" s="50"/>
      <c r="Q96" s="50"/>
      <c r="R96" s="50" t="str">
        <f>IFERROR(INDEX([5]DATOS!$T$3:$T$6,MATCH(GC!N96,[5]DATOS!$S$3:$S$6,0)),"")</f>
        <v/>
      </c>
      <c r="S96" s="51" t="str">
        <f>IFERROR(INDEX('[5]Evaluación de riesgos'!$P$9:$P$28,MATCH(GC!O96,'[5]Evaluación de riesgos'!$B$9:$B$28,0)),"")</f>
        <v/>
      </c>
      <c r="T96" s="52"/>
      <c r="U96" s="52"/>
      <c r="V96" s="64"/>
      <c r="W96" s="64"/>
      <c r="X96" s="64"/>
    </row>
    <row r="97" spans="1:24" ht="18" x14ac:dyDescent="0.25">
      <c r="A97" s="50"/>
      <c r="B97" s="50"/>
      <c r="C97" s="50"/>
      <c r="D97" s="50"/>
      <c r="E97" s="50"/>
      <c r="F97" s="50"/>
      <c r="G97" s="50"/>
      <c r="H97" s="50"/>
      <c r="I97" s="50"/>
      <c r="J97" s="50"/>
      <c r="K97" s="50" t="str">
        <f>IFERROR(VLOOKUP(I97,[5]DATOS!$L$2:$Q$6,MATCH(J97,[5]DATOS!$M$7:$Q$7,0)+1,0),"")</f>
        <v/>
      </c>
      <c r="L97" s="50"/>
      <c r="M97" s="50"/>
      <c r="N97" s="50" t="str">
        <f>IFERROR(VLOOKUP(L97,[5]DATOS!$L$2:$Q$6,MATCH(M97,[5]DATOS!$M$7:$Q$7,0)+1,0),"")</f>
        <v/>
      </c>
      <c r="O97" s="50"/>
      <c r="P97" s="50"/>
      <c r="Q97" s="50"/>
      <c r="R97" s="50" t="str">
        <f>IFERROR(INDEX([5]DATOS!$T$3:$T$6,MATCH(GC!N97,[5]DATOS!$S$3:$S$6,0)),"")</f>
        <v/>
      </c>
      <c r="S97" s="51" t="str">
        <f>IFERROR(INDEX('[5]Evaluación de riesgos'!$P$9:$P$28,MATCH(GC!O97,'[5]Evaluación de riesgos'!$B$9:$B$28,0)),"")</f>
        <v/>
      </c>
      <c r="T97" s="52"/>
      <c r="U97" s="52"/>
      <c r="V97" s="64"/>
      <c r="W97" s="64"/>
      <c r="X97" s="64"/>
    </row>
    <row r="98" spans="1:24" ht="18" x14ac:dyDescent="0.25">
      <c r="A98" s="50"/>
      <c r="B98" s="50"/>
      <c r="C98" s="50"/>
      <c r="D98" s="50"/>
      <c r="E98" s="50"/>
      <c r="F98" s="50"/>
      <c r="G98" s="50"/>
      <c r="H98" s="50"/>
      <c r="I98" s="50"/>
      <c r="J98" s="50"/>
      <c r="K98" s="50" t="str">
        <f>IFERROR(VLOOKUP(I98,[5]DATOS!$L$2:$Q$6,MATCH(J98,[5]DATOS!$M$7:$Q$7,0)+1,0),"")</f>
        <v/>
      </c>
      <c r="L98" s="50"/>
      <c r="M98" s="50"/>
      <c r="N98" s="50" t="str">
        <f>IFERROR(VLOOKUP(L98,[5]DATOS!$L$2:$Q$6,MATCH(M98,[5]DATOS!$M$7:$Q$7,0)+1,0),"")</f>
        <v/>
      </c>
      <c r="O98" s="50"/>
      <c r="P98" s="50"/>
      <c r="Q98" s="50"/>
      <c r="R98" s="50" t="str">
        <f>IFERROR(INDEX([5]DATOS!$T$3:$T$6,MATCH(GC!N98,[5]DATOS!$S$3:$S$6,0)),"")</f>
        <v/>
      </c>
      <c r="S98" s="51" t="str">
        <f>IFERROR(INDEX('[5]Evaluación de riesgos'!$P$9:$P$28,MATCH(GC!O98,'[5]Evaluación de riesgos'!$B$9:$B$28,0)),"")</f>
        <v/>
      </c>
      <c r="T98" s="52"/>
      <c r="U98" s="52"/>
      <c r="V98" s="64"/>
      <c r="W98" s="64"/>
      <c r="X98" s="64"/>
    </row>
    <row r="99" spans="1:24" ht="18" x14ac:dyDescent="0.25">
      <c r="A99" s="50"/>
      <c r="B99" s="50"/>
      <c r="C99" s="50"/>
      <c r="D99" s="50"/>
      <c r="E99" s="50"/>
      <c r="F99" s="50"/>
      <c r="G99" s="50"/>
      <c r="H99" s="50"/>
      <c r="I99" s="50"/>
      <c r="J99" s="50"/>
      <c r="K99" s="50" t="str">
        <f>IFERROR(VLOOKUP(I99,[5]DATOS!$L$2:$Q$6,MATCH(J99,[5]DATOS!$M$7:$Q$7,0)+1,0),"")</f>
        <v/>
      </c>
      <c r="L99" s="50"/>
      <c r="M99" s="50"/>
      <c r="N99" s="50" t="str">
        <f>IFERROR(VLOOKUP(L99,[5]DATOS!$L$2:$Q$6,MATCH(M99,[5]DATOS!$M$7:$Q$7,0)+1,0),"")</f>
        <v/>
      </c>
      <c r="O99" s="50"/>
      <c r="P99" s="50"/>
      <c r="Q99" s="50"/>
      <c r="R99" s="50" t="str">
        <f>IFERROR(INDEX([5]DATOS!$T$3:$T$6,MATCH(GC!N99,[5]DATOS!$S$3:$S$6,0)),"")</f>
        <v/>
      </c>
      <c r="S99" s="51" t="str">
        <f>IFERROR(INDEX('[5]Evaluación de riesgos'!$P$9:$P$28,MATCH(GC!O99,'[5]Evaluación de riesgos'!$B$9:$B$28,0)),"")</f>
        <v/>
      </c>
      <c r="T99" s="52"/>
      <c r="U99" s="52"/>
      <c r="V99" s="64"/>
      <c r="W99" s="64"/>
      <c r="X99" s="64"/>
    </row>
    <row r="100" spans="1:24" ht="18" x14ac:dyDescent="0.25">
      <c r="A100" s="50"/>
      <c r="B100" s="50"/>
      <c r="C100" s="50"/>
      <c r="D100" s="50"/>
      <c r="E100" s="50"/>
      <c r="F100" s="50"/>
      <c r="G100" s="50"/>
      <c r="H100" s="50"/>
      <c r="I100" s="50"/>
      <c r="J100" s="50"/>
      <c r="K100" s="50" t="str">
        <f>IFERROR(VLOOKUP(I100,[5]DATOS!$L$2:$Q$6,MATCH(J100,[5]DATOS!$M$7:$Q$7,0)+1,0),"")</f>
        <v/>
      </c>
      <c r="L100" s="50"/>
      <c r="M100" s="50"/>
      <c r="N100" s="50" t="str">
        <f>IFERROR(VLOOKUP(L100,[5]DATOS!$L$2:$Q$6,MATCH(M100,[5]DATOS!$M$7:$Q$7,0)+1,0),"")</f>
        <v/>
      </c>
      <c r="O100" s="50"/>
      <c r="P100" s="50"/>
      <c r="Q100" s="50"/>
      <c r="R100" s="50" t="str">
        <f>IFERROR(INDEX([5]DATOS!$T$3:$T$6,MATCH(GC!N100,[5]DATOS!$S$3:$S$6,0)),"")</f>
        <v/>
      </c>
      <c r="S100" s="51" t="str">
        <f>IFERROR(INDEX('[5]Evaluación de riesgos'!$P$9:$P$28,MATCH(GC!O100,'[5]Evaluación de riesgos'!$B$9:$B$28,0)),"")</f>
        <v/>
      </c>
      <c r="T100" s="52"/>
      <c r="U100" s="52"/>
      <c r="V100" s="64"/>
      <c r="W100" s="64"/>
      <c r="X100" s="64"/>
    </row>
    <row r="101" spans="1:24" ht="18" x14ac:dyDescent="0.25">
      <c r="A101" s="50"/>
      <c r="B101" s="50"/>
      <c r="C101" s="50"/>
      <c r="D101" s="50"/>
      <c r="E101" s="50"/>
      <c r="F101" s="50"/>
      <c r="G101" s="50"/>
      <c r="H101" s="50"/>
      <c r="I101" s="50"/>
      <c r="J101" s="50"/>
      <c r="K101" s="50" t="str">
        <f>IFERROR(VLOOKUP(I101,[5]DATOS!$L$2:$Q$6,MATCH(J101,[5]DATOS!$M$7:$Q$7,0)+1,0),"")</f>
        <v/>
      </c>
      <c r="L101" s="50"/>
      <c r="M101" s="50"/>
      <c r="N101" s="50" t="str">
        <f>IFERROR(VLOOKUP(L101,[5]DATOS!$L$2:$Q$6,MATCH(M101,[5]DATOS!$M$7:$Q$7,0)+1,0),"")</f>
        <v/>
      </c>
      <c r="O101" s="50"/>
      <c r="P101" s="50"/>
      <c r="Q101" s="50"/>
      <c r="R101" s="50" t="str">
        <f>IFERROR(INDEX([5]DATOS!$T$3:$T$6,MATCH(GC!N101,[5]DATOS!$S$3:$S$6,0)),"")</f>
        <v/>
      </c>
      <c r="S101" s="51" t="str">
        <f>IFERROR(INDEX('[5]Evaluación de riesgos'!$P$9:$P$28,MATCH(GC!O101,'[5]Evaluación de riesgos'!$B$9:$B$28,0)),"")</f>
        <v/>
      </c>
      <c r="T101" s="52"/>
      <c r="U101" s="52"/>
      <c r="V101" s="64"/>
      <c r="W101" s="64"/>
      <c r="X101" s="64"/>
    </row>
    <row r="102" spans="1:24" ht="18" x14ac:dyDescent="0.25">
      <c r="A102" s="50"/>
      <c r="B102" s="50"/>
      <c r="C102" s="50"/>
      <c r="D102" s="50"/>
      <c r="E102" s="50"/>
      <c r="F102" s="50"/>
      <c r="G102" s="50"/>
      <c r="H102" s="50"/>
      <c r="I102" s="50"/>
      <c r="J102" s="50"/>
      <c r="K102" s="50" t="str">
        <f>IFERROR(VLOOKUP(I102,[5]DATOS!$L$2:$Q$6,MATCH(J102,[5]DATOS!$M$7:$Q$7,0)+1,0),"")</f>
        <v/>
      </c>
      <c r="L102" s="50"/>
      <c r="M102" s="50"/>
      <c r="N102" s="50" t="str">
        <f>IFERROR(VLOOKUP(L102,[5]DATOS!$L$2:$Q$6,MATCH(M102,[5]DATOS!$M$7:$Q$7,0)+1,0),"")</f>
        <v/>
      </c>
      <c r="O102" s="50"/>
      <c r="P102" s="50"/>
      <c r="Q102" s="50"/>
      <c r="R102" s="50" t="str">
        <f>IFERROR(INDEX([5]DATOS!$T$3:$T$6,MATCH(GC!N102,[5]DATOS!$S$3:$S$6,0)),"")</f>
        <v/>
      </c>
      <c r="S102" s="51" t="str">
        <f>IFERROR(INDEX('[5]Evaluación de riesgos'!$P$9:$P$28,MATCH(GC!O102,'[5]Evaluación de riesgos'!$B$9:$B$28,0)),"")</f>
        <v/>
      </c>
      <c r="T102" s="52"/>
      <c r="U102" s="52"/>
      <c r="V102" s="64"/>
      <c r="W102" s="64"/>
      <c r="X102" s="64"/>
    </row>
    <row r="103" spans="1:24" ht="18" x14ac:dyDescent="0.25">
      <c r="A103" s="50"/>
      <c r="B103" s="50"/>
      <c r="C103" s="50"/>
      <c r="D103" s="50"/>
      <c r="E103" s="50"/>
      <c r="F103" s="50"/>
      <c r="G103" s="50"/>
      <c r="H103" s="50"/>
      <c r="I103" s="50"/>
      <c r="J103" s="50"/>
      <c r="K103" s="50" t="str">
        <f>IFERROR(VLOOKUP(I103,[5]DATOS!$L$2:$Q$6,MATCH(J103,[5]DATOS!$M$7:$Q$7,0)+1,0),"")</f>
        <v/>
      </c>
      <c r="L103" s="50"/>
      <c r="M103" s="50"/>
      <c r="N103" s="50" t="str">
        <f>IFERROR(VLOOKUP(L103,[5]DATOS!$L$2:$Q$6,MATCH(M103,[5]DATOS!$M$7:$Q$7,0)+1,0),"")</f>
        <v/>
      </c>
      <c r="O103" s="50"/>
      <c r="P103" s="50"/>
      <c r="Q103" s="50"/>
      <c r="R103" s="50" t="str">
        <f>IFERROR(INDEX([5]DATOS!$T$3:$T$6,MATCH(GC!N103,[5]DATOS!$S$3:$S$6,0)),"")</f>
        <v/>
      </c>
      <c r="S103" s="51" t="str">
        <f>IFERROR(INDEX('[5]Evaluación de riesgos'!$P$9:$P$28,MATCH(GC!O103,'[5]Evaluación de riesgos'!$B$9:$B$28,0)),"")</f>
        <v/>
      </c>
      <c r="T103" s="52"/>
      <c r="U103" s="52"/>
      <c r="V103" s="64"/>
      <c r="W103" s="64"/>
      <c r="X103" s="64"/>
    </row>
    <row r="104" spans="1:24" ht="18" x14ac:dyDescent="0.25">
      <c r="A104" s="50"/>
      <c r="B104" s="50"/>
      <c r="C104" s="50"/>
      <c r="D104" s="50"/>
      <c r="E104" s="50"/>
      <c r="F104" s="50"/>
      <c r="G104" s="50"/>
      <c r="H104" s="50"/>
      <c r="I104" s="50"/>
      <c r="J104" s="50"/>
      <c r="K104" s="50" t="str">
        <f>IFERROR(VLOOKUP(I104,[5]DATOS!$L$2:$Q$6,MATCH(J104,[5]DATOS!$M$7:$Q$7,0)+1,0),"")</f>
        <v/>
      </c>
      <c r="L104" s="50"/>
      <c r="M104" s="50"/>
      <c r="N104" s="50" t="str">
        <f>IFERROR(VLOOKUP(L104,[5]DATOS!$L$2:$Q$6,MATCH(M104,[5]DATOS!$M$7:$Q$7,0)+1,0),"")</f>
        <v/>
      </c>
      <c r="O104" s="50"/>
      <c r="P104" s="50"/>
      <c r="Q104" s="50"/>
      <c r="R104" s="50" t="str">
        <f>IFERROR(INDEX([5]DATOS!$T$3:$T$6,MATCH(GC!N104,[5]DATOS!$S$3:$S$6,0)),"")</f>
        <v/>
      </c>
      <c r="S104" s="51" t="str">
        <f>IFERROR(INDEX('[5]Evaluación de riesgos'!$P$9:$P$28,MATCH(GC!O104,'[5]Evaluación de riesgos'!$B$9:$B$28,0)),"")</f>
        <v/>
      </c>
      <c r="T104" s="52"/>
      <c r="U104" s="52"/>
      <c r="V104" s="64"/>
      <c r="W104" s="64"/>
      <c r="X104" s="64"/>
    </row>
    <row r="105" spans="1:24" ht="18" x14ac:dyDescent="0.25">
      <c r="A105" s="50"/>
      <c r="B105" s="50"/>
      <c r="C105" s="50"/>
      <c r="D105" s="50"/>
      <c r="E105" s="50"/>
      <c r="F105" s="50"/>
      <c r="G105" s="50"/>
      <c r="H105" s="50"/>
      <c r="I105" s="50"/>
      <c r="J105" s="50"/>
      <c r="K105" s="50" t="str">
        <f>IFERROR(VLOOKUP(I105,[5]DATOS!$L$2:$Q$6,MATCH(J105,[5]DATOS!$M$7:$Q$7,0)+1,0),"")</f>
        <v/>
      </c>
      <c r="L105" s="50"/>
      <c r="M105" s="50"/>
      <c r="N105" s="50" t="str">
        <f>IFERROR(VLOOKUP(L105,[5]DATOS!$L$2:$Q$6,MATCH(M105,[5]DATOS!$M$7:$Q$7,0)+1,0),"")</f>
        <v/>
      </c>
      <c r="O105" s="50"/>
      <c r="P105" s="50"/>
      <c r="Q105" s="50"/>
      <c r="R105" s="50" t="str">
        <f>IFERROR(INDEX([5]DATOS!$T$3:$T$6,MATCH(GC!N105,[5]DATOS!$S$3:$S$6,0)),"")</f>
        <v/>
      </c>
      <c r="S105" s="51" t="str">
        <f>IFERROR(INDEX('[5]Evaluación de riesgos'!$P$9:$P$28,MATCH(GC!O105,'[5]Evaluación de riesgos'!$B$9:$B$28,0)),"")</f>
        <v/>
      </c>
      <c r="T105" s="52"/>
      <c r="U105" s="52"/>
      <c r="V105" s="64"/>
      <c r="W105" s="64"/>
      <c r="X105" s="64"/>
    </row>
    <row r="106" spans="1:24" ht="18" x14ac:dyDescent="0.25">
      <c r="A106" s="50"/>
      <c r="B106" s="50"/>
      <c r="C106" s="50"/>
      <c r="D106" s="50"/>
      <c r="E106" s="50"/>
      <c r="F106" s="50"/>
      <c r="G106" s="50"/>
      <c r="H106" s="50"/>
      <c r="I106" s="50"/>
      <c r="J106" s="50"/>
      <c r="K106" s="50" t="str">
        <f>IFERROR(VLOOKUP(I106,[5]DATOS!$L$2:$Q$6,MATCH(J106,[5]DATOS!$M$7:$Q$7,0)+1,0),"")</f>
        <v/>
      </c>
      <c r="L106" s="50"/>
      <c r="M106" s="50"/>
      <c r="N106" s="50" t="str">
        <f>IFERROR(VLOOKUP(L106,[5]DATOS!$L$2:$Q$6,MATCH(M106,[5]DATOS!$M$7:$Q$7,0)+1,0),"")</f>
        <v/>
      </c>
      <c r="O106" s="50"/>
      <c r="P106" s="50"/>
      <c r="Q106" s="50"/>
      <c r="R106" s="50" t="str">
        <f>IFERROR(INDEX([5]DATOS!$T$3:$T$6,MATCH(GC!N106,[5]DATOS!$S$3:$S$6,0)),"")</f>
        <v/>
      </c>
      <c r="S106" s="51" t="str">
        <f>IFERROR(INDEX('[5]Evaluación de riesgos'!$P$9:$P$28,MATCH(GC!O106,'[5]Evaluación de riesgos'!$B$9:$B$28,0)),"")</f>
        <v/>
      </c>
      <c r="T106" s="52"/>
      <c r="U106" s="52"/>
      <c r="V106" s="64"/>
      <c r="W106" s="64"/>
      <c r="X106" s="64"/>
    </row>
    <row r="107" spans="1:24" ht="18" x14ac:dyDescent="0.25">
      <c r="A107" s="50"/>
      <c r="B107" s="50"/>
      <c r="C107" s="50"/>
      <c r="D107" s="50"/>
      <c r="E107" s="50"/>
      <c r="F107" s="50"/>
      <c r="G107" s="50"/>
      <c r="H107" s="50"/>
      <c r="I107" s="50"/>
      <c r="J107" s="50"/>
      <c r="K107" s="50" t="str">
        <f>IFERROR(VLOOKUP(I107,[5]DATOS!$L$2:$Q$6,MATCH(J107,[5]DATOS!$M$7:$Q$7,0)+1,0),"")</f>
        <v/>
      </c>
      <c r="L107" s="50"/>
      <c r="M107" s="50"/>
      <c r="N107" s="50" t="str">
        <f>IFERROR(VLOOKUP(L107,[5]DATOS!$L$2:$Q$6,MATCH(M107,[5]DATOS!$M$7:$Q$7,0)+1,0),"")</f>
        <v/>
      </c>
      <c r="O107" s="50"/>
      <c r="P107" s="50"/>
      <c r="Q107" s="50"/>
      <c r="R107" s="50" t="str">
        <f>IFERROR(INDEX([5]DATOS!$T$3:$T$6,MATCH(GC!N107,[5]DATOS!$S$3:$S$6,0)),"")</f>
        <v/>
      </c>
      <c r="S107" s="51" t="str">
        <f>IFERROR(INDEX('[5]Evaluación de riesgos'!$P$9:$P$28,MATCH(GC!O107,'[5]Evaluación de riesgos'!$B$9:$B$28,0)),"")</f>
        <v/>
      </c>
      <c r="T107" s="52"/>
      <c r="U107" s="52"/>
      <c r="V107" s="64"/>
      <c r="W107" s="64"/>
      <c r="X107" s="64"/>
    </row>
    <row r="108" spans="1:24" ht="18" x14ac:dyDescent="0.25">
      <c r="A108" s="50"/>
      <c r="B108" s="50"/>
      <c r="C108" s="50"/>
      <c r="D108" s="50"/>
      <c r="E108" s="50"/>
      <c r="F108" s="50"/>
      <c r="G108" s="50"/>
      <c r="H108" s="50"/>
      <c r="I108" s="50"/>
      <c r="J108" s="50"/>
      <c r="K108" s="50" t="str">
        <f>IFERROR(VLOOKUP(I108,[5]DATOS!$L$2:$Q$6,MATCH(J108,[5]DATOS!$M$7:$Q$7,0)+1,0),"")</f>
        <v/>
      </c>
      <c r="L108" s="50"/>
      <c r="M108" s="50"/>
      <c r="N108" s="50" t="str">
        <f>IFERROR(VLOOKUP(L108,[5]DATOS!$L$2:$Q$6,MATCH(M108,[5]DATOS!$M$7:$Q$7,0)+1,0),"")</f>
        <v/>
      </c>
      <c r="O108" s="50"/>
      <c r="P108" s="50"/>
      <c r="Q108" s="50"/>
      <c r="R108" s="50" t="str">
        <f>IFERROR(INDEX([5]DATOS!$T$3:$T$6,MATCH(GC!N108,[5]DATOS!$S$3:$S$6,0)),"")</f>
        <v/>
      </c>
      <c r="S108" s="51" t="str">
        <f>IFERROR(INDEX('[5]Evaluación de riesgos'!$P$9:$P$28,MATCH(GC!O108,'[5]Evaluación de riesgos'!$B$9:$B$28,0)),"")</f>
        <v/>
      </c>
      <c r="T108" s="52"/>
      <c r="U108" s="52"/>
      <c r="V108" s="64"/>
      <c r="W108" s="64"/>
      <c r="X108" s="64"/>
    </row>
    <row r="109" spans="1:24" ht="18" x14ac:dyDescent="0.25">
      <c r="A109" s="50"/>
      <c r="B109" s="50"/>
      <c r="C109" s="50"/>
      <c r="D109" s="50"/>
      <c r="E109" s="50"/>
      <c r="F109" s="50"/>
      <c r="G109" s="50"/>
      <c r="H109" s="50"/>
      <c r="I109" s="50"/>
      <c r="J109" s="50"/>
      <c r="K109" s="50" t="str">
        <f>IFERROR(VLOOKUP(I109,[5]DATOS!$L$2:$Q$6,MATCH(J109,[5]DATOS!$M$7:$Q$7,0)+1,0),"")</f>
        <v/>
      </c>
      <c r="L109" s="50"/>
      <c r="M109" s="50"/>
      <c r="N109" s="50" t="str">
        <f>IFERROR(VLOOKUP(L109,[5]DATOS!$L$2:$Q$6,MATCH(M109,[5]DATOS!$M$7:$Q$7,0)+1,0),"")</f>
        <v/>
      </c>
      <c r="O109" s="50"/>
      <c r="P109" s="50"/>
      <c r="Q109" s="50"/>
      <c r="R109" s="50" t="str">
        <f>IFERROR(INDEX([5]DATOS!$T$3:$T$6,MATCH(GC!N109,[5]DATOS!$S$3:$S$6,0)),"")</f>
        <v/>
      </c>
      <c r="S109" s="51" t="str">
        <f>IFERROR(INDEX('[5]Evaluación de riesgos'!$P$9:$P$28,MATCH(GC!O109,'[5]Evaluación de riesgos'!$B$9:$B$28,0)),"")</f>
        <v/>
      </c>
      <c r="T109" s="52"/>
      <c r="U109" s="52"/>
      <c r="V109" s="64"/>
      <c r="W109" s="64"/>
      <c r="X109" s="64"/>
    </row>
    <row r="110" spans="1:24" ht="18" x14ac:dyDescent="0.25">
      <c r="A110" s="50"/>
      <c r="B110" s="50"/>
      <c r="C110" s="50"/>
      <c r="D110" s="50"/>
      <c r="E110" s="50"/>
      <c r="F110" s="50"/>
      <c r="G110" s="50"/>
      <c r="H110" s="50"/>
      <c r="I110" s="50"/>
      <c r="J110" s="50"/>
      <c r="K110" s="50" t="str">
        <f>IFERROR(VLOOKUP(I110,[5]DATOS!$L$2:$Q$6,MATCH(J110,[5]DATOS!$M$7:$Q$7,0)+1,0),"")</f>
        <v/>
      </c>
      <c r="L110" s="50"/>
      <c r="M110" s="50"/>
      <c r="N110" s="50" t="str">
        <f>IFERROR(VLOOKUP(L110,[5]DATOS!$L$2:$Q$6,MATCH(M110,[5]DATOS!$M$7:$Q$7,0)+1,0),"")</f>
        <v/>
      </c>
      <c r="O110" s="50"/>
      <c r="P110" s="50"/>
      <c r="Q110" s="50"/>
      <c r="R110" s="50" t="str">
        <f>IFERROR(INDEX([5]DATOS!$T$3:$T$6,MATCH(GC!N110,[5]DATOS!$S$3:$S$6,0)),"")</f>
        <v/>
      </c>
      <c r="S110" s="51" t="str">
        <f>IFERROR(INDEX('[5]Evaluación de riesgos'!$P$9:$P$28,MATCH(GC!O110,'[5]Evaluación de riesgos'!$B$9:$B$28,0)),"")</f>
        <v/>
      </c>
      <c r="T110" s="52"/>
      <c r="U110" s="52"/>
      <c r="V110" s="64"/>
      <c r="W110" s="64"/>
      <c r="X110" s="64"/>
    </row>
    <row r="111" spans="1:24" ht="18" x14ac:dyDescent="0.25">
      <c r="A111" s="50"/>
      <c r="B111" s="50"/>
      <c r="C111" s="50"/>
      <c r="D111" s="50"/>
      <c r="E111" s="50"/>
      <c r="F111" s="50"/>
      <c r="G111" s="50"/>
      <c r="H111" s="50"/>
      <c r="I111" s="50"/>
      <c r="J111" s="50"/>
      <c r="K111" s="50" t="str">
        <f>IFERROR(VLOOKUP(I111,[5]DATOS!$L$2:$Q$6,MATCH(J111,[5]DATOS!$M$7:$Q$7,0)+1,0),"")</f>
        <v/>
      </c>
      <c r="L111" s="50"/>
      <c r="M111" s="50"/>
      <c r="N111" s="50" t="str">
        <f>IFERROR(VLOOKUP(L111,[5]DATOS!$L$2:$Q$6,MATCH(M111,[5]DATOS!$M$7:$Q$7,0)+1,0),"")</f>
        <v/>
      </c>
      <c r="O111" s="50"/>
      <c r="P111" s="50"/>
      <c r="Q111" s="50"/>
      <c r="R111" s="50" t="str">
        <f>IFERROR(INDEX([5]DATOS!$T$3:$T$6,MATCH(GC!N111,[5]DATOS!$S$3:$S$6,0)),"")</f>
        <v/>
      </c>
      <c r="S111" s="51" t="str">
        <f>IFERROR(INDEX('[5]Evaluación de riesgos'!$P$9:$P$28,MATCH(GC!O111,'[5]Evaluación de riesgos'!$B$9:$B$28,0)),"")</f>
        <v/>
      </c>
      <c r="T111" s="52"/>
      <c r="U111" s="52"/>
      <c r="V111" s="64"/>
      <c r="W111" s="64"/>
      <c r="X111" s="64"/>
    </row>
    <row r="112" spans="1:24" ht="18" x14ac:dyDescent="0.25">
      <c r="A112" s="50"/>
      <c r="B112" s="50"/>
      <c r="C112" s="50"/>
      <c r="D112" s="50"/>
      <c r="E112" s="50"/>
      <c r="F112" s="50"/>
      <c r="G112" s="50"/>
      <c r="H112" s="50"/>
      <c r="I112" s="50"/>
      <c r="J112" s="50"/>
      <c r="K112" s="50" t="str">
        <f>IFERROR(VLOOKUP(I112,[5]DATOS!$L$2:$Q$6,MATCH(J112,[5]DATOS!$M$7:$Q$7,0)+1,0),"")</f>
        <v/>
      </c>
      <c r="L112" s="50"/>
      <c r="M112" s="50"/>
      <c r="N112" s="50" t="str">
        <f>IFERROR(VLOOKUP(L112,[5]DATOS!$L$2:$Q$6,MATCH(M112,[5]DATOS!$M$7:$Q$7,0)+1,0),"")</f>
        <v/>
      </c>
      <c r="O112" s="50"/>
      <c r="P112" s="50"/>
      <c r="Q112" s="50"/>
      <c r="R112" s="50" t="str">
        <f>IFERROR(INDEX([5]DATOS!$T$3:$T$6,MATCH(GC!N112,[5]DATOS!$S$3:$S$6,0)),"")</f>
        <v/>
      </c>
      <c r="S112" s="51" t="str">
        <f>IFERROR(INDEX('[5]Evaluación de riesgos'!$P$9:$P$28,MATCH(GC!O112,'[5]Evaluación de riesgos'!$B$9:$B$28,0)),"")</f>
        <v/>
      </c>
      <c r="T112" s="52"/>
      <c r="U112" s="52"/>
      <c r="V112" s="64"/>
      <c r="W112" s="64"/>
      <c r="X112" s="64"/>
    </row>
    <row r="113" spans="1:24" ht="18" x14ac:dyDescent="0.25">
      <c r="A113" s="50"/>
      <c r="B113" s="50"/>
      <c r="C113" s="50"/>
      <c r="D113" s="50"/>
      <c r="E113" s="50"/>
      <c r="F113" s="50"/>
      <c r="G113" s="50"/>
      <c r="H113" s="50"/>
      <c r="I113" s="50"/>
      <c r="J113" s="50"/>
      <c r="K113" s="50" t="str">
        <f>IFERROR(VLOOKUP(I113,[5]DATOS!$L$2:$Q$6,MATCH(J113,[5]DATOS!$M$7:$Q$7,0)+1,0),"")</f>
        <v/>
      </c>
      <c r="L113" s="50"/>
      <c r="M113" s="50"/>
      <c r="N113" s="50" t="str">
        <f>IFERROR(VLOOKUP(L113,[5]DATOS!$L$2:$Q$6,MATCH(M113,[5]DATOS!$M$7:$Q$7,0)+1,0),"")</f>
        <v/>
      </c>
      <c r="O113" s="50"/>
      <c r="P113" s="50"/>
      <c r="Q113" s="50"/>
      <c r="R113" s="50" t="str">
        <f>IFERROR(INDEX([5]DATOS!$T$3:$T$6,MATCH(GC!N113,[5]DATOS!$S$3:$S$6,0)),"")</f>
        <v/>
      </c>
      <c r="S113" s="51" t="str">
        <f>IFERROR(INDEX('[5]Evaluación de riesgos'!$P$9:$P$28,MATCH(GC!O113,'[5]Evaluación de riesgos'!$B$9:$B$28,0)),"")</f>
        <v/>
      </c>
      <c r="T113" s="52"/>
      <c r="U113" s="52"/>
      <c r="V113" s="64"/>
      <c r="W113" s="64"/>
      <c r="X113" s="64"/>
    </row>
    <row r="114" spans="1:24" ht="18" x14ac:dyDescent="0.25">
      <c r="A114" s="50"/>
      <c r="B114" s="50"/>
      <c r="C114" s="50"/>
      <c r="D114" s="50"/>
      <c r="E114" s="50"/>
      <c r="F114" s="50"/>
      <c r="G114" s="50"/>
      <c r="H114" s="50"/>
      <c r="I114" s="50"/>
      <c r="J114" s="50"/>
      <c r="K114" s="50" t="str">
        <f>IFERROR(VLOOKUP(I114,[5]DATOS!$L$2:$Q$6,MATCH(J114,[5]DATOS!$M$7:$Q$7,0)+1,0),"")</f>
        <v/>
      </c>
      <c r="L114" s="50"/>
      <c r="M114" s="50"/>
      <c r="N114" s="50" t="str">
        <f>IFERROR(VLOOKUP(L114,[5]DATOS!$L$2:$Q$6,MATCH(M114,[5]DATOS!$M$7:$Q$7,0)+1,0),"")</f>
        <v/>
      </c>
      <c r="O114" s="50"/>
      <c r="P114" s="50"/>
      <c r="Q114" s="50"/>
      <c r="R114" s="50" t="str">
        <f>IFERROR(INDEX([5]DATOS!$T$3:$T$6,MATCH(GC!N114,[5]DATOS!$S$3:$S$6,0)),"")</f>
        <v/>
      </c>
      <c r="S114" s="51" t="str">
        <f>IFERROR(INDEX('[5]Evaluación de riesgos'!$P$9:$P$28,MATCH(GC!O114,'[5]Evaluación de riesgos'!$B$9:$B$28,0)),"")</f>
        <v/>
      </c>
      <c r="T114" s="52"/>
      <c r="U114" s="52"/>
      <c r="V114" s="64"/>
      <c r="W114" s="64"/>
      <c r="X114" s="64"/>
    </row>
    <row r="115" spans="1:24" ht="18" x14ac:dyDescent="0.25">
      <c r="A115" s="50"/>
      <c r="B115" s="50"/>
      <c r="C115" s="50"/>
      <c r="D115" s="50"/>
      <c r="E115" s="50"/>
      <c r="F115" s="50"/>
      <c r="G115" s="50"/>
      <c r="H115" s="50"/>
      <c r="I115" s="50"/>
      <c r="J115" s="50"/>
      <c r="K115" s="50" t="str">
        <f>IFERROR(VLOOKUP(I115,[5]DATOS!$L$2:$Q$6,MATCH(J115,[5]DATOS!$M$7:$Q$7,0)+1,0),"")</f>
        <v/>
      </c>
      <c r="L115" s="50"/>
      <c r="M115" s="50"/>
      <c r="N115" s="50" t="str">
        <f>IFERROR(VLOOKUP(L115,[5]DATOS!$L$2:$Q$6,MATCH(M115,[5]DATOS!$M$7:$Q$7,0)+1,0),"")</f>
        <v/>
      </c>
      <c r="O115" s="50"/>
      <c r="P115" s="50"/>
      <c r="Q115" s="50"/>
      <c r="R115" s="50" t="str">
        <f>IFERROR(INDEX([5]DATOS!$T$3:$T$6,MATCH(GC!N115,[5]DATOS!$S$3:$S$6,0)),"")</f>
        <v/>
      </c>
      <c r="S115" s="51" t="str">
        <f>IFERROR(INDEX('[5]Evaluación de riesgos'!$P$9:$P$28,MATCH(GC!O115,'[5]Evaluación de riesgos'!$B$9:$B$28,0)),"")</f>
        <v/>
      </c>
      <c r="T115" s="52"/>
      <c r="U115" s="52"/>
      <c r="V115" s="64"/>
      <c r="W115" s="64"/>
      <c r="X115" s="64"/>
    </row>
    <row r="116" spans="1:24" ht="18" x14ac:dyDescent="0.25">
      <c r="A116" s="50"/>
      <c r="B116" s="50"/>
      <c r="C116" s="50"/>
      <c r="D116" s="50"/>
      <c r="E116" s="50"/>
      <c r="F116" s="50"/>
      <c r="G116" s="50"/>
      <c r="H116" s="50"/>
      <c r="I116" s="50"/>
      <c r="J116" s="50"/>
      <c r="K116" s="50" t="str">
        <f>IFERROR(VLOOKUP(I116,[5]DATOS!$L$2:$Q$6,MATCH(J116,[5]DATOS!$M$7:$Q$7,0)+1,0),"")</f>
        <v/>
      </c>
      <c r="L116" s="50"/>
      <c r="M116" s="50"/>
      <c r="N116" s="50" t="str">
        <f>IFERROR(VLOOKUP(L116,[5]DATOS!$L$2:$Q$6,MATCH(M116,[5]DATOS!$M$7:$Q$7,0)+1,0),"")</f>
        <v/>
      </c>
      <c r="O116" s="50"/>
      <c r="P116" s="50"/>
      <c r="Q116" s="50"/>
      <c r="R116" s="50" t="str">
        <f>IFERROR(INDEX([5]DATOS!$T$3:$T$6,MATCH(GC!N116,[5]DATOS!$S$3:$S$6,0)),"")</f>
        <v/>
      </c>
      <c r="S116" s="51" t="str">
        <f>IFERROR(INDEX('[5]Evaluación de riesgos'!$P$9:$P$28,MATCH(GC!O116,'[5]Evaluación de riesgos'!$B$9:$B$28,0)),"")</f>
        <v/>
      </c>
      <c r="T116" s="52"/>
      <c r="U116" s="52"/>
      <c r="V116" s="64"/>
      <c r="W116" s="64"/>
      <c r="X116" s="64"/>
    </row>
    <row r="117" spans="1:24" ht="18" x14ac:dyDescent="0.25">
      <c r="A117" s="50"/>
      <c r="B117" s="50"/>
      <c r="C117" s="50"/>
      <c r="D117" s="50"/>
      <c r="E117" s="50"/>
      <c r="F117" s="50"/>
      <c r="G117" s="50"/>
      <c r="H117" s="50"/>
      <c r="I117" s="50"/>
      <c r="J117" s="50"/>
      <c r="K117" s="50" t="str">
        <f>IFERROR(VLOOKUP(I117,[5]DATOS!$L$2:$Q$6,MATCH(J117,[5]DATOS!$M$7:$Q$7,0)+1,0),"")</f>
        <v/>
      </c>
      <c r="L117" s="50"/>
      <c r="M117" s="50"/>
      <c r="N117" s="50" t="str">
        <f>IFERROR(VLOOKUP(L117,[5]DATOS!$L$2:$Q$6,MATCH(M117,[5]DATOS!$M$7:$Q$7,0)+1,0),"")</f>
        <v/>
      </c>
      <c r="O117" s="50"/>
      <c r="P117" s="50"/>
      <c r="Q117" s="50"/>
      <c r="R117" s="50" t="str">
        <f>IFERROR(INDEX([5]DATOS!$T$3:$T$6,MATCH(GC!N117,[5]DATOS!$S$3:$S$6,0)),"")</f>
        <v/>
      </c>
      <c r="S117" s="51" t="str">
        <f>IFERROR(INDEX('[5]Evaluación de riesgos'!$P$9:$P$28,MATCH(GC!O117,'[5]Evaluación de riesgos'!$B$9:$B$28,0)),"")</f>
        <v/>
      </c>
      <c r="T117" s="52"/>
      <c r="U117" s="52"/>
      <c r="V117" s="64"/>
      <c r="W117" s="64"/>
      <c r="X117" s="64"/>
    </row>
    <row r="118" spans="1:24" ht="18" x14ac:dyDescent="0.25">
      <c r="A118" s="50"/>
      <c r="B118" s="50"/>
      <c r="C118" s="50"/>
      <c r="D118" s="50"/>
      <c r="E118" s="50"/>
      <c r="F118" s="50"/>
      <c r="G118" s="50"/>
      <c r="H118" s="50"/>
      <c r="I118" s="50"/>
      <c r="J118" s="50"/>
      <c r="K118" s="50" t="str">
        <f>IFERROR(VLOOKUP(I118,[5]DATOS!$L$2:$Q$6,MATCH(J118,[5]DATOS!$M$7:$Q$7,0)+1,0),"")</f>
        <v/>
      </c>
      <c r="L118" s="50"/>
      <c r="M118" s="50"/>
      <c r="N118" s="50" t="str">
        <f>IFERROR(VLOOKUP(L118,[5]DATOS!$L$2:$Q$6,MATCH(M118,[5]DATOS!$M$7:$Q$7,0)+1,0),"")</f>
        <v/>
      </c>
      <c r="O118" s="50"/>
      <c r="P118" s="50"/>
      <c r="Q118" s="50"/>
      <c r="R118" s="50" t="str">
        <f>IFERROR(INDEX([5]DATOS!$T$3:$T$6,MATCH(GC!N118,[5]DATOS!$S$3:$S$6,0)),"")</f>
        <v/>
      </c>
      <c r="S118" s="51" t="str">
        <f>IFERROR(INDEX('[5]Evaluación de riesgos'!$P$9:$P$28,MATCH(GC!O118,'[5]Evaluación de riesgos'!$B$9:$B$28,0)),"")</f>
        <v/>
      </c>
      <c r="T118" s="52"/>
      <c r="U118" s="52"/>
      <c r="V118" s="64"/>
      <c r="W118" s="64"/>
      <c r="X118" s="64"/>
    </row>
    <row r="119" spans="1:24" ht="18" x14ac:dyDescent="0.25">
      <c r="A119" s="50"/>
      <c r="B119" s="50"/>
      <c r="C119" s="50"/>
      <c r="D119" s="50"/>
      <c r="E119" s="50"/>
      <c r="F119" s="50"/>
      <c r="G119" s="50"/>
      <c r="H119" s="50"/>
      <c r="I119" s="50"/>
      <c r="J119" s="50"/>
      <c r="K119" s="50" t="str">
        <f>IFERROR(VLOOKUP(I119,[5]DATOS!$L$2:$Q$6,MATCH(J119,[5]DATOS!$M$7:$Q$7,0)+1,0),"")</f>
        <v/>
      </c>
      <c r="L119" s="50"/>
      <c r="M119" s="50"/>
      <c r="N119" s="50" t="str">
        <f>IFERROR(VLOOKUP(L119,[5]DATOS!$L$2:$Q$6,MATCH(M119,[5]DATOS!$M$7:$Q$7,0)+1,0),"")</f>
        <v/>
      </c>
      <c r="O119" s="50"/>
      <c r="P119" s="50"/>
      <c r="Q119" s="50"/>
      <c r="R119" s="50" t="str">
        <f>IFERROR(INDEX([5]DATOS!$T$3:$T$6,MATCH(GC!N119,[5]DATOS!$S$3:$S$6,0)),"")</f>
        <v/>
      </c>
      <c r="S119" s="51" t="str">
        <f>IFERROR(INDEX('[5]Evaluación de riesgos'!$P$9:$P$28,MATCH(GC!O119,'[5]Evaluación de riesgos'!$B$9:$B$28,0)),"")</f>
        <v/>
      </c>
      <c r="T119" s="52"/>
      <c r="U119" s="52"/>
      <c r="V119" s="64"/>
      <c r="W119" s="64"/>
      <c r="X119" s="64"/>
    </row>
    <row r="120" spans="1:24" ht="18" x14ac:dyDescent="0.25">
      <c r="A120" s="50"/>
      <c r="B120" s="50"/>
      <c r="C120" s="50"/>
      <c r="D120" s="50"/>
      <c r="E120" s="50"/>
      <c r="F120" s="50"/>
      <c r="G120" s="50"/>
      <c r="H120" s="50"/>
      <c r="I120" s="50"/>
      <c r="J120" s="50"/>
      <c r="K120" s="50" t="str">
        <f>IFERROR(VLOOKUP(I120,[5]DATOS!$L$2:$Q$6,MATCH(J120,[5]DATOS!$M$7:$Q$7,0)+1,0),"")</f>
        <v/>
      </c>
      <c r="L120" s="50"/>
      <c r="M120" s="50"/>
      <c r="N120" s="50" t="str">
        <f>IFERROR(VLOOKUP(L120,[5]DATOS!$L$2:$Q$6,MATCH(M120,[5]DATOS!$M$7:$Q$7,0)+1,0),"")</f>
        <v/>
      </c>
      <c r="O120" s="50"/>
      <c r="P120" s="50"/>
      <c r="Q120" s="50"/>
      <c r="R120" s="50" t="str">
        <f>IFERROR(INDEX([5]DATOS!$T$3:$T$6,MATCH(GC!N120,[5]DATOS!$S$3:$S$6,0)),"")</f>
        <v/>
      </c>
      <c r="S120" s="51" t="str">
        <f>IFERROR(INDEX('[5]Evaluación de riesgos'!$P$9:$P$28,MATCH(GC!O120,'[5]Evaluación de riesgos'!$B$9:$B$28,0)),"")</f>
        <v/>
      </c>
      <c r="T120" s="52"/>
      <c r="U120" s="52"/>
      <c r="V120" s="64"/>
      <c r="W120" s="64"/>
      <c r="X120" s="64"/>
    </row>
    <row r="121" spans="1:24" ht="18" x14ac:dyDescent="0.25">
      <c r="A121" s="50"/>
      <c r="B121" s="50"/>
      <c r="C121" s="50"/>
      <c r="D121" s="50"/>
      <c r="E121" s="50"/>
      <c r="F121" s="50"/>
      <c r="G121" s="50"/>
      <c r="H121" s="50"/>
      <c r="I121" s="50"/>
      <c r="J121" s="50"/>
      <c r="K121" s="50" t="str">
        <f>IFERROR(VLOOKUP(I121,[5]DATOS!$L$2:$Q$6,MATCH(J121,[5]DATOS!$M$7:$Q$7,0)+1,0),"")</f>
        <v/>
      </c>
      <c r="L121" s="50"/>
      <c r="M121" s="50"/>
      <c r="N121" s="50" t="str">
        <f>IFERROR(VLOOKUP(L121,[5]DATOS!$L$2:$Q$6,MATCH(M121,[5]DATOS!$M$7:$Q$7,0)+1,0),"")</f>
        <v/>
      </c>
      <c r="O121" s="50"/>
      <c r="P121" s="50"/>
      <c r="Q121" s="50"/>
      <c r="R121" s="50" t="str">
        <f>IFERROR(INDEX([5]DATOS!$T$3:$T$6,MATCH(GC!N121,[5]DATOS!$S$3:$S$6,0)),"")</f>
        <v/>
      </c>
      <c r="S121" s="51" t="str">
        <f>IFERROR(INDEX('[5]Evaluación de riesgos'!$P$9:$P$28,MATCH(GC!O121,'[5]Evaluación de riesgos'!$B$9:$B$28,0)),"")</f>
        <v/>
      </c>
      <c r="T121" s="52"/>
      <c r="U121" s="52"/>
      <c r="V121" s="64"/>
      <c r="W121" s="64"/>
      <c r="X121" s="64"/>
    </row>
    <row r="122" spans="1:24" ht="18" x14ac:dyDescent="0.25">
      <c r="A122" s="50"/>
      <c r="B122" s="50"/>
      <c r="C122" s="50"/>
      <c r="D122" s="50"/>
      <c r="E122" s="50"/>
      <c r="F122" s="50"/>
      <c r="G122" s="50"/>
      <c r="H122" s="50"/>
      <c r="I122" s="50"/>
      <c r="J122" s="50"/>
      <c r="K122" s="50" t="str">
        <f>IFERROR(VLOOKUP(I122,[5]DATOS!$L$2:$Q$6,MATCH(J122,[5]DATOS!$M$7:$Q$7,0)+1,0),"")</f>
        <v/>
      </c>
      <c r="L122" s="50"/>
      <c r="M122" s="50"/>
      <c r="N122" s="50" t="str">
        <f>IFERROR(VLOOKUP(L122,[5]DATOS!$L$2:$Q$6,MATCH(M122,[5]DATOS!$M$7:$Q$7,0)+1,0),"")</f>
        <v/>
      </c>
      <c r="O122" s="50"/>
      <c r="P122" s="50"/>
      <c r="Q122" s="50"/>
      <c r="R122" s="50" t="str">
        <f>IFERROR(INDEX([5]DATOS!$T$3:$T$6,MATCH(GC!N122,[5]DATOS!$S$3:$S$6,0)),"")</f>
        <v/>
      </c>
      <c r="S122" s="51" t="str">
        <f>IFERROR(INDEX('[5]Evaluación de riesgos'!$P$9:$P$28,MATCH(GC!O122,'[5]Evaluación de riesgos'!$B$9:$B$28,0)),"")</f>
        <v/>
      </c>
      <c r="T122" s="52"/>
      <c r="U122" s="52"/>
      <c r="V122" s="64"/>
      <c r="W122" s="64"/>
      <c r="X122" s="64"/>
    </row>
    <row r="123" spans="1:24" ht="18" x14ac:dyDescent="0.25">
      <c r="A123" s="50"/>
      <c r="B123" s="50"/>
      <c r="C123" s="50"/>
      <c r="D123" s="50"/>
      <c r="E123" s="50"/>
      <c r="F123" s="50"/>
      <c r="G123" s="50"/>
      <c r="H123" s="50"/>
      <c r="I123" s="50"/>
      <c r="J123" s="50"/>
      <c r="K123" s="50" t="str">
        <f>IFERROR(VLOOKUP(I123,[5]DATOS!$L$2:$Q$6,MATCH(J123,[5]DATOS!$M$7:$Q$7,0)+1,0),"")</f>
        <v/>
      </c>
      <c r="L123" s="50"/>
      <c r="M123" s="50"/>
      <c r="N123" s="50" t="str">
        <f>IFERROR(VLOOKUP(L123,[5]DATOS!$L$2:$Q$6,MATCH(M123,[5]DATOS!$M$7:$Q$7,0)+1,0),"")</f>
        <v/>
      </c>
      <c r="O123" s="50"/>
      <c r="P123" s="50"/>
      <c r="Q123" s="50"/>
      <c r="R123" s="50" t="str">
        <f>IFERROR(INDEX([5]DATOS!$T$3:$T$6,MATCH(GC!N123,[5]DATOS!$S$3:$S$6,0)),"")</f>
        <v/>
      </c>
      <c r="S123" s="51" t="str">
        <f>IFERROR(INDEX('[5]Evaluación de riesgos'!$P$9:$P$28,MATCH(GC!O123,'[5]Evaluación de riesgos'!$B$9:$B$28,0)),"")</f>
        <v/>
      </c>
      <c r="T123" s="52"/>
      <c r="U123" s="52"/>
      <c r="V123" s="64"/>
      <c r="W123" s="64"/>
      <c r="X123" s="64"/>
    </row>
    <row r="124" spans="1:24" ht="18" x14ac:dyDescent="0.25">
      <c r="A124" s="50"/>
      <c r="B124" s="50"/>
      <c r="C124" s="50"/>
      <c r="D124" s="50"/>
      <c r="E124" s="50"/>
      <c r="F124" s="50"/>
      <c r="G124" s="50"/>
      <c r="H124" s="50"/>
      <c r="I124" s="50"/>
      <c r="J124" s="50"/>
      <c r="K124" s="50" t="str">
        <f>IFERROR(VLOOKUP(I124,[5]DATOS!$L$2:$Q$6,MATCH(J124,[5]DATOS!$M$7:$Q$7,0)+1,0),"")</f>
        <v/>
      </c>
      <c r="L124" s="50"/>
      <c r="M124" s="50"/>
      <c r="N124" s="50" t="str">
        <f>IFERROR(VLOOKUP(L124,[5]DATOS!$L$2:$Q$6,MATCH(M124,[5]DATOS!$M$7:$Q$7,0)+1,0),"")</f>
        <v/>
      </c>
      <c r="O124" s="50"/>
      <c r="P124" s="50"/>
      <c r="Q124" s="50"/>
      <c r="R124" s="50" t="str">
        <f>IFERROR(INDEX([5]DATOS!$T$3:$T$6,MATCH(GC!N124,[5]DATOS!$S$3:$S$6,0)),"")</f>
        <v/>
      </c>
      <c r="S124" s="51" t="str">
        <f>IFERROR(INDEX('[5]Evaluación de riesgos'!$P$9:$P$28,MATCH(GC!O124,'[5]Evaluación de riesgos'!$B$9:$B$28,0)),"")</f>
        <v/>
      </c>
      <c r="T124" s="52"/>
      <c r="U124" s="52"/>
      <c r="V124" s="64"/>
      <c r="W124" s="64"/>
      <c r="X124" s="64"/>
    </row>
    <row r="125" spans="1:24" ht="18" x14ac:dyDescent="0.25">
      <c r="A125" s="50"/>
      <c r="B125" s="50"/>
      <c r="C125" s="50"/>
      <c r="D125" s="50"/>
      <c r="E125" s="50"/>
      <c r="F125" s="50"/>
      <c r="G125" s="50"/>
      <c r="H125" s="50"/>
      <c r="I125" s="50"/>
      <c r="J125" s="50"/>
      <c r="K125" s="50" t="str">
        <f>IFERROR(VLOOKUP(I125,[5]DATOS!$L$2:$Q$6,MATCH(J125,[5]DATOS!$M$7:$Q$7,0)+1,0),"")</f>
        <v/>
      </c>
      <c r="L125" s="50"/>
      <c r="M125" s="50"/>
      <c r="N125" s="50" t="str">
        <f>IFERROR(VLOOKUP(L125,[5]DATOS!$L$2:$Q$6,MATCH(M125,[5]DATOS!$M$7:$Q$7,0)+1,0),"")</f>
        <v/>
      </c>
      <c r="O125" s="50"/>
      <c r="P125" s="50"/>
      <c r="Q125" s="50"/>
      <c r="R125" s="50" t="str">
        <f>IFERROR(INDEX([5]DATOS!$T$3:$T$6,MATCH(GC!N125,[5]DATOS!$S$3:$S$6,0)),"")</f>
        <v/>
      </c>
      <c r="S125" s="51" t="str">
        <f>IFERROR(INDEX('[5]Evaluación de riesgos'!$P$9:$P$28,MATCH(GC!O125,'[5]Evaluación de riesgos'!$B$9:$B$28,0)),"")</f>
        <v/>
      </c>
      <c r="T125" s="52"/>
      <c r="U125" s="52"/>
      <c r="V125" s="64"/>
      <c r="W125" s="64"/>
      <c r="X125" s="64"/>
    </row>
    <row r="126" spans="1:24" ht="18" x14ac:dyDescent="0.25">
      <c r="A126" s="50"/>
      <c r="B126" s="50"/>
      <c r="C126" s="50"/>
      <c r="D126" s="50"/>
      <c r="E126" s="50"/>
      <c r="F126" s="50"/>
      <c r="G126" s="50"/>
      <c r="H126" s="50"/>
      <c r="I126" s="50"/>
      <c r="J126" s="50"/>
      <c r="K126" s="50" t="str">
        <f>IFERROR(VLOOKUP(I126,[5]DATOS!$L$2:$Q$6,MATCH(J126,[5]DATOS!$M$7:$Q$7,0)+1,0),"")</f>
        <v/>
      </c>
      <c r="L126" s="50"/>
      <c r="M126" s="50"/>
      <c r="N126" s="50" t="str">
        <f>IFERROR(VLOOKUP(L126,[5]DATOS!$L$2:$Q$6,MATCH(M126,[5]DATOS!$M$7:$Q$7,0)+1,0),"")</f>
        <v/>
      </c>
      <c r="O126" s="50"/>
      <c r="P126" s="50"/>
      <c r="Q126" s="50"/>
      <c r="R126" s="50" t="str">
        <f>IFERROR(INDEX([5]DATOS!$T$3:$T$6,MATCH(GC!N126,[5]DATOS!$S$3:$S$6,0)),"")</f>
        <v/>
      </c>
      <c r="S126" s="51" t="str">
        <f>IFERROR(INDEX('[5]Evaluación de riesgos'!$P$9:$P$28,MATCH(GC!O126,'[5]Evaluación de riesgos'!$B$9:$B$28,0)),"")</f>
        <v/>
      </c>
      <c r="T126" s="52"/>
      <c r="U126" s="52"/>
      <c r="V126" s="64"/>
      <c r="W126" s="64"/>
      <c r="X126" s="64"/>
    </row>
    <row r="127" spans="1:24" ht="18" x14ac:dyDescent="0.25">
      <c r="A127" s="50"/>
      <c r="B127" s="50"/>
      <c r="C127" s="50"/>
      <c r="D127" s="50"/>
      <c r="E127" s="50"/>
      <c r="F127" s="50"/>
      <c r="G127" s="50"/>
      <c r="H127" s="50"/>
      <c r="I127" s="50"/>
      <c r="J127" s="50"/>
      <c r="K127" s="50" t="str">
        <f>IFERROR(VLOOKUP(I127,[5]DATOS!$L$2:$Q$6,MATCH(J127,[5]DATOS!$M$7:$Q$7,0)+1,0),"")</f>
        <v/>
      </c>
      <c r="L127" s="50"/>
      <c r="M127" s="50"/>
      <c r="N127" s="50" t="str">
        <f>IFERROR(VLOOKUP(L127,[5]DATOS!$L$2:$Q$6,MATCH(M127,[5]DATOS!$M$7:$Q$7,0)+1,0),"")</f>
        <v/>
      </c>
      <c r="O127" s="50"/>
      <c r="P127" s="50"/>
      <c r="Q127" s="50"/>
      <c r="R127" s="50" t="str">
        <f>IFERROR(INDEX([5]DATOS!$T$3:$T$6,MATCH(GC!N127,[5]DATOS!$S$3:$S$6,0)),"")</f>
        <v/>
      </c>
      <c r="S127" s="51" t="str">
        <f>IFERROR(INDEX('[5]Evaluación de riesgos'!$P$9:$P$28,MATCH(GC!O127,'[5]Evaluación de riesgos'!$B$9:$B$28,0)),"")</f>
        <v/>
      </c>
      <c r="T127" s="52"/>
      <c r="U127" s="52"/>
      <c r="V127" s="64"/>
      <c r="W127" s="64"/>
      <c r="X127" s="64"/>
    </row>
    <row r="128" spans="1:24" ht="18" x14ac:dyDescent="0.25">
      <c r="A128" s="50"/>
      <c r="B128" s="50"/>
      <c r="C128" s="50"/>
      <c r="D128" s="50"/>
      <c r="E128" s="50"/>
      <c r="F128" s="50"/>
      <c r="G128" s="50"/>
      <c r="H128" s="50"/>
      <c r="I128" s="50"/>
      <c r="J128" s="50"/>
      <c r="K128" s="50" t="str">
        <f>IFERROR(VLOOKUP(I128,[5]DATOS!$L$2:$Q$6,MATCH(J128,[5]DATOS!$M$7:$Q$7,0)+1,0),"")</f>
        <v/>
      </c>
      <c r="L128" s="50"/>
      <c r="M128" s="50"/>
      <c r="N128" s="50" t="str">
        <f>IFERROR(VLOOKUP(L128,[5]DATOS!$L$2:$Q$6,MATCH(M128,[5]DATOS!$M$7:$Q$7,0)+1,0),"")</f>
        <v/>
      </c>
      <c r="O128" s="50"/>
      <c r="P128" s="50"/>
      <c r="Q128" s="50"/>
      <c r="R128" s="50" t="str">
        <f>IFERROR(INDEX([5]DATOS!$T$3:$T$6,MATCH(GC!N128,[5]DATOS!$S$3:$S$6,0)),"")</f>
        <v/>
      </c>
      <c r="S128" s="51" t="str">
        <f>IFERROR(INDEX('[5]Evaluación de riesgos'!$P$9:$P$28,MATCH(GC!O128,'[5]Evaluación de riesgos'!$B$9:$B$28,0)),"")</f>
        <v/>
      </c>
      <c r="T128" s="52"/>
      <c r="U128" s="52"/>
      <c r="V128" s="64"/>
      <c r="W128" s="64"/>
      <c r="X128" s="64"/>
    </row>
    <row r="129" spans="1:24" ht="18" x14ac:dyDescent="0.25">
      <c r="A129" s="50"/>
      <c r="B129" s="50"/>
      <c r="C129" s="50"/>
      <c r="D129" s="50"/>
      <c r="E129" s="50"/>
      <c r="F129" s="50"/>
      <c r="G129" s="50"/>
      <c r="H129" s="50"/>
      <c r="I129" s="50"/>
      <c r="J129" s="50"/>
      <c r="K129" s="50" t="str">
        <f>IFERROR(VLOOKUP(I129,[5]DATOS!$L$2:$Q$6,MATCH(J129,[5]DATOS!$M$7:$Q$7,0)+1,0),"")</f>
        <v/>
      </c>
      <c r="L129" s="50"/>
      <c r="M129" s="50"/>
      <c r="N129" s="50" t="str">
        <f>IFERROR(VLOOKUP(L129,[5]DATOS!$L$2:$Q$6,MATCH(M129,[5]DATOS!$M$7:$Q$7,0)+1,0),"")</f>
        <v/>
      </c>
      <c r="O129" s="50"/>
      <c r="P129" s="50"/>
      <c r="Q129" s="50"/>
      <c r="R129" s="50" t="str">
        <f>IFERROR(INDEX([5]DATOS!$T$3:$T$6,MATCH(GC!N129,[5]DATOS!$S$3:$S$6,0)),"")</f>
        <v/>
      </c>
      <c r="S129" s="51" t="str">
        <f>IFERROR(INDEX('[5]Evaluación de riesgos'!$P$9:$P$28,MATCH(GC!O129,'[5]Evaluación de riesgos'!$B$9:$B$28,0)),"")</f>
        <v/>
      </c>
      <c r="T129" s="52"/>
      <c r="U129" s="52"/>
      <c r="V129" s="64"/>
      <c r="W129" s="64"/>
      <c r="X129" s="64"/>
    </row>
    <row r="130" spans="1:24" ht="18" x14ac:dyDescent="0.25">
      <c r="A130" s="50"/>
      <c r="B130" s="50"/>
      <c r="C130" s="50"/>
      <c r="D130" s="50"/>
      <c r="E130" s="50"/>
      <c r="F130" s="50"/>
      <c r="G130" s="50"/>
      <c r="H130" s="50"/>
      <c r="I130" s="50"/>
      <c r="J130" s="50"/>
      <c r="K130" s="50" t="str">
        <f>IFERROR(VLOOKUP(I130,[5]DATOS!$L$2:$Q$6,MATCH(J130,[5]DATOS!$M$7:$Q$7,0)+1,0),"")</f>
        <v/>
      </c>
      <c r="L130" s="50"/>
      <c r="M130" s="50"/>
      <c r="N130" s="50" t="str">
        <f>IFERROR(VLOOKUP(L130,[5]DATOS!$L$2:$Q$6,MATCH(M130,[5]DATOS!$M$7:$Q$7,0)+1,0),"")</f>
        <v/>
      </c>
      <c r="O130" s="50"/>
      <c r="P130" s="50"/>
      <c r="Q130" s="50"/>
      <c r="R130" s="50" t="str">
        <f>IFERROR(INDEX([5]DATOS!$T$3:$T$6,MATCH(GC!N130,[5]DATOS!$S$3:$S$6,0)),"")</f>
        <v/>
      </c>
      <c r="S130" s="51" t="str">
        <f>IFERROR(INDEX('[5]Evaluación de riesgos'!$P$9:$P$28,MATCH(GC!O130,'[5]Evaluación de riesgos'!$B$9:$B$28,0)),"")</f>
        <v/>
      </c>
      <c r="T130" s="52"/>
      <c r="U130" s="52"/>
      <c r="V130" s="64"/>
      <c r="W130" s="64"/>
      <c r="X130" s="64"/>
    </row>
    <row r="131" spans="1:24" ht="18" x14ac:dyDescent="0.25">
      <c r="A131" s="50"/>
      <c r="B131" s="50"/>
      <c r="C131" s="50"/>
      <c r="D131" s="50"/>
      <c r="E131" s="50"/>
      <c r="F131" s="50"/>
      <c r="G131" s="50"/>
      <c r="H131" s="50"/>
      <c r="I131" s="50"/>
      <c r="J131" s="50"/>
      <c r="K131" s="50" t="str">
        <f>IFERROR(VLOOKUP(I131,[5]DATOS!$L$2:$Q$6,MATCH(J131,[5]DATOS!$M$7:$Q$7,0)+1,0),"")</f>
        <v/>
      </c>
      <c r="L131" s="50"/>
      <c r="M131" s="50"/>
      <c r="N131" s="50" t="str">
        <f>IFERROR(VLOOKUP(L131,[5]DATOS!$L$2:$Q$6,MATCH(M131,[5]DATOS!$M$7:$Q$7,0)+1,0),"")</f>
        <v/>
      </c>
      <c r="O131" s="50"/>
      <c r="P131" s="50"/>
      <c r="Q131" s="50"/>
      <c r="R131" s="50" t="str">
        <f>IFERROR(INDEX([5]DATOS!$T$3:$T$6,MATCH(GC!N131,[5]DATOS!$S$3:$S$6,0)),"")</f>
        <v/>
      </c>
      <c r="S131" s="51" t="str">
        <f>IFERROR(INDEX('[5]Evaluación de riesgos'!$P$9:$P$28,MATCH(GC!O131,'[5]Evaluación de riesgos'!$B$9:$B$28,0)),"")</f>
        <v/>
      </c>
      <c r="T131" s="52"/>
      <c r="U131" s="52"/>
      <c r="V131" s="64"/>
      <c r="W131" s="64"/>
      <c r="X131" s="64"/>
    </row>
    <row r="132" spans="1:24" ht="18" x14ac:dyDescent="0.25">
      <c r="A132" s="50"/>
      <c r="B132" s="50"/>
      <c r="C132" s="50"/>
      <c r="D132" s="50"/>
      <c r="E132" s="50"/>
      <c r="F132" s="50"/>
      <c r="G132" s="50"/>
      <c r="H132" s="50"/>
      <c r="I132" s="50"/>
      <c r="J132" s="50"/>
      <c r="K132" s="50" t="str">
        <f>IFERROR(VLOOKUP(I132,[5]DATOS!$L$2:$Q$6,MATCH(J132,[5]DATOS!$M$7:$Q$7,0)+1,0),"")</f>
        <v/>
      </c>
      <c r="L132" s="50"/>
      <c r="M132" s="50"/>
      <c r="N132" s="50" t="str">
        <f>IFERROR(VLOOKUP(L132,[5]DATOS!$L$2:$Q$6,MATCH(M132,[5]DATOS!$M$7:$Q$7,0)+1,0),"")</f>
        <v/>
      </c>
      <c r="O132" s="50"/>
      <c r="P132" s="50"/>
      <c r="Q132" s="50"/>
      <c r="R132" s="50" t="str">
        <f>IFERROR(INDEX([5]DATOS!$T$3:$T$6,MATCH(GC!N132,[5]DATOS!$S$3:$S$6,0)),"")</f>
        <v/>
      </c>
      <c r="S132" s="51" t="str">
        <f>IFERROR(INDEX('[5]Evaluación de riesgos'!$P$9:$P$28,MATCH(GC!O132,'[5]Evaluación de riesgos'!$B$9:$B$28,0)),"")</f>
        <v/>
      </c>
      <c r="T132" s="52"/>
      <c r="U132" s="52"/>
      <c r="V132" s="64"/>
      <c r="W132" s="64"/>
      <c r="X132" s="64"/>
    </row>
    <row r="133" spans="1:24" ht="18" x14ac:dyDescent="0.25">
      <c r="A133" s="50"/>
      <c r="B133" s="50"/>
      <c r="C133" s="50"/>
      <c r="D133" s="50"/>
      <c r="E133" s="50"/>
      <c r="F133" s="50"/>
      <c r="G133" s="50"/>
      <c r="H133" s="50"/>
      <c r="I133" s="50"/>
      <c r="J133" s="50"/>
      <c r="K133" s="50" t="str">
        <f>IFERROR(VLOOKUP(I133,[5]DATOS!$L$2:$Q$6,MATCH(J133,[5]DATOS!$M$7:$Q$7,0)+1,0),"")</f>
        <v/>
      </c>
      <c r="L133" s="50"/>
      <c r="M133" s="50"/>
      <c r="N133" s="50" t="str">
        <f>IFERROR(VLOOKUP(L133,[5]DATOS!$L$2:$Q$6,MATCH(M133,[5]DATOS!$M$7:$Q$7,0)+1,0),"")</f>
        <v/>
      </c>
      <c r="O133" s="50"/>
      <c r="P133" s="50"/>
      <c r="Q133" s="50"/>
      <c r="R133" s="50" t="str">
        <f>IFERROR(INDEX([5]DATOS!$T$3:$T$6,MATCH(GC!N133,[5]DATOS!$S$3:$S$6,0)),"")</f>
        <v/>
      </c>
      <c r="S133" s="51" t="str">
        <f>IFERROR(INDEX('[5]Evaluación de riesgos'!$P$9:$P$28,MATCH(GC!O133,'[5]Evaluación de riesgos'!$B$9:$B$28,0)),"")</f>
        <v/>
      </c>
      <c r="T133" s="52"/>
      <c r="U133" s="52"/>
      <c r="V133" s="64"/>
      <c r="W133" s="64"/>
      <c r="X133" s="64"/>
    </row>
    <row r="134" spans="1:24" ht="18" x14ac:dyDescent="0.25">
      <c r="A134" s="50"/>
      <c r="B134" s="50"/>
      <c r="C134" s="50"/>
      <c r="D134" s="50"/>
      <c r="E134" s="50"/>
      <c r="F134" s="50"/>
      <c r="G134" s="50"/>
      <c r="H134" s="50"/>
      <c r="I134" s="50"/>
      <c r="J134" s="50"/>
      <c r="K134" s="50" t="str">
        <f>IFERROR(VLOOKUP(I134,[5]DATOS!$L$2:$Q$6,MATCH(J134,[5]DATOS!$M$7:$Q$7,0)+1,0),"")</f>
        <v/>
      </c>
      <c r="L134" s="50"/>
      <c r="M134" s="50"/>
      <c r="N134" s="50" t="str">
        <f>IFERROR(VLOOKUP(L134,[5]DATOS!$L$2:$Q$6,MATCH(M134,[5]DATOS!$M$7:$Q$7,0)+1,0),"")</f>
        <v/>
      </c>
      <c r="O134" s="50"/>
      <c r="P134" s="50"/>
      <c r="Q134" s="50"/>
      <c r="R134" s="50" t="str">
        <f>IFERROR(INDEX([5]DATOS!$T$3:$T$6,MATCH(GC!N134,[5]DATOS!$S$3:$S$6,0)),"")</f>
        <v/>
      </c>
      <c r="S134" s="51" t="str">
        <f>IFERROR(INDEX('[5]Evaluación de riesgos'!$P$9:$P$28,MATCH(GC!O134,'[5]Evaluación de riesgos'!$B$9:$B$28,0)),"")</f>
        <v/>
      </c>
      <c r="T134" s="52"/>
      <c r="U134" s="52"/>
      <c r="V134" s="64"/>
      <c r="W134" s="64"/>
      <c r="X134" s="64"/>
    </row>
    <row r="135" spans="1:24" ht="18" x14ac:dyDescent="0.25">
      <c r="A135" s="50"/>
      <c r="B135" s="50"/>
      <c r="C135" s="50"/>
      <c r="D135" s="50"/>
      <c r="E135" s="50"/>
      <c r="F135" s="50"/>
      <c r="G135" s="50"/>
      <c r="H135" s="50"/>
      <c r="I135" s="50"/>
      <c r="J135" s="50"/>
      <c r="K135" s="50" t="str">
        <f>IFERROR(VLOOKUP(I135,[5]DATOS!$L$2:$Q$6,MATCH(J135,[5]DATOS!$M$7:$Q$7,0)+1,0),"")</f>
        <v/>
      </c>
      <c r="L135" s="50"/>
      <c r="M135" s="50"/>
      <c r="N135" s="50" t="str">
        <f>IFERROR(VLOOKUP(L135,[5]DATOS!$L$2:$Q$6,MATCH(M135,[5]DATOS!$M$7:$Q$7,0)+1,0),"")</f>
        <v/>
      </c>
      <c r="O135" s="50"/>
      <c r="P135" s="50"/>
      <c r="Q135" s="50"/>
      <c r="R135" s="50" t="str">
        <f>IFERROR(INDEX([5]DATOS!$T$3:$T$6,MATCH(GC!N135,[5]DATOS!$S$3:$S$6,0)),"")</f>
        <v/>
      </c>
      <c r="S135" s="51" t="str">
        <f>IFERROR(INDEX('[5]Evaluación de riesgos'!$P$9:$P$28,MATCH(GC!O135,'[5]Evaluación de riesgos'!$B$9:$B$28,0)),"")</f>
        <v/>
      </c>
      <c r="T135" s="52"/>
      <c r="U135" s="52"/>
      <c r="V135" s="64"/>
      <c r="W135" s="64"/>
      <c r="X135" s="64"/>
    </row>
    <row r="136" spans="1:24" ht="18" x14ac:dyDescent="0.25">
      <c r="A136" s="50"/>
      <c r="B136" s="50"/>
      <c r="C136" s="50"/>
      <c r="D136" s="50"/>
      <c r="E136" s="50"/>
      <c r="F136" s="50"/>
      <c r="G136" s="50"/>
      <c r="H136" s="50"/>
      <c r="I136" s="50"/>
      <c r="J136" s="50"/>
      <c r="K136" s="50" t="str">
        <f>IFERROR(VLOOKUP(I136,[5]DATOS!$L$2:$Q$6,MATCH(J136,[5]DATOS!$M$7:$Q$7,0)+1,0),"")</f>
        <v/>
      </c>
      <c r="L136" s="50"/>
      <c r="M136" s="50"/>
      <c r="N136" s="50" t="str">
        <f>IFERROR(VLOOKUP(L136,[5]DATOS!$L$2:$Q$6,MATCH(M136,[5]DATOS!$M$7:$Q$7,0)+1,0),"")</f>
        <v/>
      </c>
      <c r="O136" s="50"/>
      <c r="P136" s="50"/>
      <c r="Q136" s="50"/>
      <c r="R136" s="50" t="str">
        <f>IFERROR(INDEX([5]DATOS!$T$3:$T$6,MATCH(GC!N136,[5]DATOS!$S$3:$S$6,0)),"")</f>
        <v/>
      </c>
      <c r="S136" s="51" t="str">
        <f>IFERROR(INDEX('[5]Evaluación de riesgos'!$P$9:$P$28,MATCH(GC!O136,'[5]Evaluación de riesgos'!$B$9:$B$28,0)),"")</f>
        <v/>
      </c>
      <c r="T136" s="52"/>
      <c r="U136" s="52"/>
      <c r="V136" s="64"/>
      <c r="W136" s="64"/>
      <c r="X136" s="64"/>
    </row>
    <row r="137" spans="1:24" ht="18" x14ac:dyDescent="0.25">
      <c r="A137" s="50"/>
      <c r="B137" s="50"/>
      <c r="C137" s="50"/>
      <c r="D137" s="50"/>
      <c r="E137" s="50"/>
      <c r="F137" s="50"/>
      <c r="G137" s="50"/>
      <c r="H137" s="50"/>
      <c r="I137" s="50"/>
      <c r="J137" s="50"/>
      <c r="K137" s="50" t="str">
        <f>IFERROR(VLOOKUP(I137,[5]DATOS!$L$2:$Q$6,MATCH(J137,[5]DATOS!$M$7:$Q$7,0)+1,0),"")</f>
        <v/>
      </c>
      <c r="L137" s="50"/>
      <c r="M137" s="50"/>
      <c r="N137" s="50" t="str">
        <f>IFERROR(VLOOKUP(L137,[5]DATOS!$L$2:$Q$6,MATCH(M137,[5]DATOS!$M$7:$Q$7,0)+1,0),"")</f>
        <v/>
      </c>
      <c r="O137" s="50"/>
      <c r="P137" s="50"/>
      <c r="Q137" s="50"/>
      <c r="R137" s="50" t="str">
        <f>IFERROR(INDEX([5]DATOS!$T$3:$T$6,MATCH(GC!N137,[5]DATOS!$S$3:$S$6,0)),"")</f>
        <v/>
      </c>
      <c r="S137" s="51" t="str">
        <f>IFERROR(INDEX('[5]Evaluación de riesgos'!$P$9:$P$28,MATCH(GC!O137,'[5]Evaluación de riesgos'!$B$9:$B$28,0)),"")</f>
        <v/>
      </c>
      <c r="T137" s="52"/>
      <c r="U137" s="52"/>
      <c r="V137" s="64"/>
      <c r="W137" s="64"/>
      <c r="X137" s="64"/>
    </row>
    <row r="138" spans="1:24" ht="18" x14ac:dyDescent="0.25">
      <c r="A138" s="50"/>
      <c r="B138" s="50"/>
      <c r="C138" s="50"/>
      <c r="D138" s="50"/>
      <c r="E138" s="50"/>
      <c r="F138" s="50"/>
      <c r="G138" s="50"/>
      <c r="H138" s="50"/>
      <c r="I138" s="50"/>
      <c r="J138" s="50"/>
      <c r="K138" s="50" t="str">
        <f>IFERROR(VLOOKUP(I138,[5]DATOS!$L$2:$Q$6,MATCH(J138,[5]DATOS!$M$7:$Q$7,0)+1,0),"")</f>
        <v/>
      </c>
      <c r="L138" s="50"/>
      <c r="M138" s="50"/>
      <c r="N138" s="50" t="str">
        <f>IFERROR(VLOOKUP(L138,[5]DATOS!$L$2:$Q$6,MATCH(M138,[5]DATOS!$M$7:$Q$7,0)+1,0),"")</f>
        <v/>
      </c>
      <c r="O138" s="50"/>
      <c r="P138" s="50"/>
      <c r="Q138" s="50"/>
      <c r="R138" s="50" t="str">
        <f>IFERROR(INDEX([5]DATOS!$T$3:$T$6,MATCH(GC!N138,[5]DATOS!$S$3:$S$6,0)),"")</f>
        <v/>
      </c>
      <c r="S138" s="51" t="str">
        <f>IFERROR(INDEX('[5]Evaluación de riesgos'!$P$9:$P$28,MATCH(GC!O138,'[5]Evaluación de riesgos'!$B$9:$B$28,0)),"")</f>
        <v/>
      </c>
      <c r="T138" s="52"/>
      <c r="U138" s="52"/>
      <c r="V138" s="64"/>
      <c r="W138" s="64"/>
      <c r="X138" s="64"/>
    </row>
    <row r="139" spans="1:24" ht="18" x14ac:dyDescent="0.25">
      <c r="A139" s="50"/>
      <c r="B139" s="50"/>
      <c r="C139" s="50"/>
      <c r="D139" s="50"/>
      <c r="E139" s="50"/>
      <c r="F139" s="50"/>
      <c r="G139" s="50"/>
      <c r="H139" s="50"/>
      <c r="I139" s="50"/>
      <c r="J139" s="50"/>
      <c r="K139" s="50" t="str">
        <f>IFERROR(VLOOKUP(I139,[5]DATOS!$L$2:$Q$6,MATCH(J139,[5]DATOS!$M$7:$Q$7,0)+1,0),"")</f>
        <v/>
      </c>
      <c r="L139" s="50"/>
      <c r="M139" s="50"/>
      <c r="N139" s="50" t="str">
        <f>IFERROR(VLOOKUP(L139,[5]DATOS!$L$2:$Q$6,MATCH(M139,[5]DATOS!$M$7:$Q$7,0)+1,0),"")</f>
        <v/>
      </c>
      <c r="O139" s="50"/>
      <c r="P139" s="50"/>
      <c r="Q139" s="50"/>
      <c r="R139" s="50" t="str">
        <f>IFERROR(INDEX([5]DATOS!$T$3:$T$6,MATCH(GC!N139,[5]DATOS!$S$3:$S$6,0)),"")</f>
        <v/>
      </c>
      <c r="S139" s="51" t="str">
        <f>IFERROR(INDEX('[5]Evaluación de riesgos'!$P$9:$P$28,MATCH(GC!O139,'[5]Evaluación de riesgos'!$B$9:$B$28,0)),"")</f>
        <v/>
      </c>
      <c r="T139" s="52"/>
      <c r="U139" s="52"/>
      <c r="V139" s="64"/>
      <c r="W139" s="64"/>
      <c r="X139" s="64"/>
    </row>
    <row r="140" spans="1:24" ht="18" x14ac:dyDescent="0.25">
      <c r="A140" s="50"/>
      <c r="B140" s="50"/>
      <c r="C140" s="50"/>
      <c r="D140" s="50"/>
      <c r="E140" s="50"/>
      <c r="F140" s="50"/>
      <c r="G140" s="50"/>
      <c r="H140" s="50"/>
      <c r="I140" s="50"/>
      <c r="J140" s="50"/>
      <c r="K140" s="50" t="str">
        <f>IFERROR(VLOOKUP(I140,[5]DATOS!$L$2:$Q$6,MATCH(J140,[5]DATOS!$M$7:$Q$7,0)+1,0),"")</f>
        <v/>
      </c>
      <c r="L140" s="50"/>
      <c r="M140" s="50"/>
      <c r="N140" s="50" t="str">
        <f>IFERROR(VLOOKUP(L140,[5]DATOS!$L$2:$Q$6,MATCH(M140,[5]DATOS!$M$7:$Q$7,0)+1,0),"")</f>
        <v/>
      </c>
      <c r="O140" s="50"/>
      <c r="P140" s="50"/>
      <c r="Q140" s="50"/>
      <c r="R140" s="50" t="str">
        <f>IFERROR(INDEX([5]DATOS!$T$3:$T$6,MATCH(GC!N140,[5]DATOS!$S$3:$S$6,0)),"")</f>
        <v/>
      </c>
      <c r="S140" s="51" t="str">
        <f>IFERROR(INDEX('[5]Evaluación de riesgos'!$P$9:$P$28,MATCH(GC!O140,'[5]Evaluación de riesgos'!$B$9:$B$28,0)),"")</f>
        <v/>
      </c>
      <c r="T140" s="52"/>
      <c r="U140" s="52"/>
      <c r="V140" s="64"/>
      <c r="W140" s="64"/>
      <c r="X140" s="64"/>
    </row>
    <row r="141" spans="1:24" ht="18" x14ac:dyDescent="0.25">
      <c r="A141" s="50"/>
      <c r="B141" s="50"/>
      <c r="C141" s="50"/>
      <c r="D141" s="50"/>
      <c r="E141" s="50"/>
      <c r="F141" s="50"/>
      <c r="G141" s="50"/>
      <c r="H141" s="50"/>
      <c r="I141" s="50"/>
      <c r="J141" s="50"/>
      <c r="K141" s="50" t="str">
        <f>IFERROR(VLOOKUP(I141,[5]DATOS!$L$2:$Q$6,MATCH(J141,[5]DATOS!$M$7:$Q$7,0)+1,0),"")</f>
        <v/>
      </c>
      <c r="L141" s="50"/>
      <c r="M141" s="50"/>
      <c r="N141" s="50" t="str">
        <f>IFERROR(VLOOKUP(L141,[5]DATOS!$L$2:$Q$6,MATCH(M141,[5]DATOS!$M$7:$Q$7,0)+1,0),"")</f>
        <v/>
      </c>
      <c r="O141" s="50"/>
      <c r="P141" s="50"/>
      <c r="Q141" s="50"/>
      <c r="R141" s="50" t="str">
        <f>IFERROR(INDEX([5]DATOS!$T$3:$T$6,MATCH(GC!N141,[5]DATOS!$S$3:$S$6,0)),"")</f>
        <v/>
      </c>
      <c r="S141" s="51" t="str">
        <f>IFERROR(INDEX('[5]Evaluación de riesgos'!$P$9:$P$28,MATCH(GC!O141,'[5]Evaluación de riesgos'!$B$9:$B$28,0)),"")</f>
        <v/>
      </c>
      <c r="T141" s="52"/>
      <c r="U141" s="52"/>
      <c r="V141" s="64"/>
      <c r="W141" s="64"/>
      <c r="X141" s="64"/>
    </row>
    <row r="142" spans="1:24" ht="18" x14ac:dyDescent="0.25">
      <c r="A142" s="50"/>
      <c r="B142" s="50"/>
      <c r="C142" s="50"/>
      <c r="D142" s="50"/>
      <c r="E142" s="50"/>
      <c r="F142" s="50"/>
      <c r="G142" s="50"/>
      <c r="H142" s="50"/>
      <c r="I142" s="50"/>
      <c r="J142" s="50"/>
      <c r="K142" s="50" t="str">
        <f>IFERROR(VLOOKUP(I142,[5]DATOS!$L$2:$Q$6,MATCH(J142,[5]DATOS!$M$7:$Q$7,0)+1,0),"")</f>
        <v/>
      </c>
      <c r="L142" s="50"/>
      <c r="M142" s="50"/>
      <c r="N142" s="50" t="str">
        <f>IFERROR(VLOOKUP(L142,[5]DATOS!$L$2:$Q$6,MATCH(M142,[5]DATOS!$M$7:$Q$7,0)+1,0),"")</f>
        <v/>
      </c>
      <c r="O142" s="50"/>
      <c r="P142" s="50"/>
      <c r="Q142" s="50"/>
      <c r="R142" s="50" t="str">
        <f>IFERROR(INDEX([5]DATOS!$T$3:$T$6,MATCH(GC!N142,[5]DATOS!$S$3:$S$6,0)),"")</f>
        <v/>
      </c>
      <c r="S142" s="51" t="str">
        <f>IFERROR(INDEX('[5]Evaluación de riesgos'!$P$9:$P$28,MATCH(GC!O142,'[5]Evaluación de riesgos'!$B$9:$B$28,0)),"")</f>
        <v/>
      </c>
      <c r="T142" s="52"/>
      <c r="U142" s="52"/>
      <c r="V142" s="64"/>
      <c r="W142" s="64"/>
      <c r="X142" s="64"/>
    </row>
    <row r="143" spans="1:24" ht="18" x14ac:dyDescent="0.25">
      <c r="A143" s="50"/>
      <c r="B143" s="50"/>
      <c r="C143" s="50"/>
      <c r="D143" s="50"/>
      <c r="E143" s="50"/>
      <c r="F143" s="50"/>
      <c r="G143" s="50"/>
      <c r="H143" s="50"/>
      <c r="I143" s="50"/>
      <c r="J143" s="50"/>
      <c r="K143" s="50" t="str">
        <f>IFERROR(VLOOKUP(I143,[5]DATOS!$L$2:$Q$6,MATCH(J143,[5]DATOS!$M$7:$Q$7,0)+1,0),"")</f>
        <v/>
      </c>
      <c r="L143" s="50"/>
      <c r="M143" s="50"/>
      <c r="N143" s="50" t="str">
        <f>IFERROR(VLOOKUP(L143,[5]DATOS!$L$2:$Q$6,MATCH(M143,[5]DATOS!$M$7:$Q$7,0)+1,0),"")</f>
        <v/>
      </c>
      <c r="O143" s="50"/>
      <c r="P143" s="50"/>
      <c r="Q143" s="50"/>
      <c r="R143" s="50" t="str">
        <f>IFERROR(INDEX([5]DATOS!$T$3:$T$6,MATCH(GC!N143,[5]DATOS!$S$3:$S$6,0)),"")</f>
        <v/>
      </c>
      <c r="S143" s="51" t="str">
        <f>IFERROR(INDEX('[5]Evaluación de riesgos'!$P$9:$P$28,MATCH(GC!O143,'[5]Evaluación de riesgos'!$B$9:$B$28,0)),"")</f>
        <v/>
      </c>
      <c r="T143" s="52"/>
      <c r="U143" s="52"/>
      <c r="V143" s="64"/>
      <c r="W143" s="64"/>
      <c r="X143" s="64"/>
    </row>
    <row r="144" spans="1:24" ht="18" x14ac:dyDescent="0.25">
      <c r="A144" s="50"/>
      <c r="B144" s="50"/>
      <c r="C144" s="50"/>
      <c r="D144" s="50"/>
      <c r="E144" s="50"/>
      <c r="F144" s="50"/>
      <c r="G144" s="50"/>
      <c r="H144" s="50"/>
      <c r="I144" s="50"/>
      <c r="J144" s="50"/>
      <c r="K144" s="50" t="str">
        <f>IFERROR(VLOOKUP(I144,[5]DATOS!$L$2:$Q$6,MATCH(J144,[5]DATOS!$M$7:$Q$7,0)+1,0),"")</f>
        <v/>
      </c>
      <c r="L144" s="50"/>
      <c r="M144" s="50"/>
      <c r="N144" s="50" t="str">
        <f>IFERROR(VLOOKUP(L144,[5]DATOS!$L$2:$Q$6,MATCH(M144,[5]DATOS!$M$7:$Q$7,0)+1,0),"")</f>
        <v/>
      </c>
      <c r="O144" s="50"/>
      <c r="P144" s="50"/>
      <c r="Q144" s="50"/>
      <c r="R144" s="50" t="str">
        <f>IFERROR(INDEX([5]DATOS!$T$3:$T$6,MATCH(GC!N144,[5]DATOS!$S$3:$S$6,0)),"")</f>
        <v/>
      </c>
      <c r="S144" s="51" t="str">
        <f>IFERROR(INDEX('[5]Evaluación de riesgos'!$P$9:$P$28,MATCH(GC!O144,'[5]Evaluación de riesgos'!$B$9:$B$28,0)),"")</f>
        <v/>
      </c>
      <c r="T144" s="52"/>
      <c r="U144" s="52"/>
      <c r="V144" s="64"/>
      <c r="W144" s="64"/>
      <c r="X144" s="64"/>
    </row>
    <row r="145" spans="1:24" ht="18" x14ac:dyDescent="0.25">
      <c r="A145" s="50"/>
      <c r="B145" s="50"/>
      <c r="C145" s="50"/>
      <c r="D145" s="50"/>
      <c r="E145" s="50"/>
      <c r="F145" s="50"/>
      <c r="G145" s="50"/>
      <c r="H145" s="50"/>
      <c r="I145" s="50"/>
      <c r="J145" s="50"/>
      <c r="K145" s="50" t="str">
        <f>IFERROR(VLOOKUP(I145,[5]DATOS!$L$2:$Q$6,MATCH(J145,[5]DATOS!$M$7:$Q$7,0)+1,0),"")</f>
        <v/>
      </c>
      <c r="L145" s="50"/>
      <c r="M145" s="50"/>
      <c r="N145" s="50" t="str">
        <f>IFERROR(VLOOKUP(L145,[5]DATOS!$L$2:$Q$6,MATCH(M145,[5]DATOS!$M$7:$Q$7,0)+1,0),"")</f>
        <v/>
      </c>
      <c r="O145" s="50"/>
      <c r="P145" s="50"/>
      <c r="Q145" s="50"/>
      <c r="R145" s="50" t="str">
        <f>IFERROR(INDEX([5]DATOS!$T$3:$T$6,MATCH(GC!N145,[5]DATOS!$S$3:$S$6,0)),"")</f>
        <v/>
      </c>
      <c r="S145" s="51" t="str">
        <f>IFERROR(INDEX('[5]Evaluación de riesgos'!$P$9:$P$28,MATCH(GC!O145,'[5]Evaluación de riesgos'!$B$9:$B$28,0)),"")</f>
        <v/>
      </c>
      <c r="T145" s="52"/>
      <c r="U145" s="52"/>
      <c r="V145" s="64"/>
      <c r="W145" s="64"/>
      <c r="X145" s="64"/>
    </row>
    <row r="146" spans="1:24" ht="18" x14ac:dyDescent="0.25">
      <c r="A146" s="50"/>
      <c r="B146" s="50"/>
      <c r="C146" s="50"/>
      <c r="D146" s="50"/>
      <c r="E146" s="50"/>
      <c r="F146" s="50"/>
      <c r="G146" s="50"/>
      <c r="H146" s="50"/>
      <c r="I146" s="50"/>
      <c r="J146" s="50"/>
      <c r="K146" s="50" t="str">
        <f>IFERROR(VLOOKUP(I146,[5]DATOS!$L$2:$Q$6,MATCH(J146,[5]DATOS!$M$7:$Q$7,0)+1,0),"")</f>
        <v/>
      </c>
      <c r="L146" s="50"/>
      <c r="M146" s="50"/>
      <c r="N146" s="50" t="str">
        <f>IFERROR(VLOOKUP(L146,[5]DATOS!$L$2:$Q$6,MATCH(M146,[5]DATOS!$M$7:$Q$7,0)+1,0),"")</f>
        <v/>
      </c>
      <c r="O146" s="50"/>
      <c r="P146" s="50"/>
      <c r="Q146" s="50"/>
      <c r="R146" s="50" t="str">
        <f>IFERROR(INDEX([5]DATOS!$T$3:$T$6,MATCH(GC!N146,[5]DATOS!$S$3:$S$6,0)),"")</f>
        <v/>
      </c>
      <c r="S146" s="51" t="str">
        <f>IFERROR(INDEX('[5]Evaluación de riesgos'!$P$9:$P$28,MATCH(GC!O146,'[5]Evaluación de riesgos'!$B$9:$B$28,0)),"")</f>
        <v/>
      </c>
      <c r="T146" s="52"/>
      <c r="U146" s="52"/>
      <c r="V146" s="64"/>
      <c r="W146" s="64"/>
      <c r="X146" s="64"/>
    </row>
    <row r="147" spans="1:24" ht="18" x14ac:dyDescent="0.25">
      <c r="A147" s="50"/>
      <c r="B147" s="50"/>
      <c r="C147" s="50"/>
      <c r="D147" s="50"/>
      <c r="E147" s="50"/>
      <c r="F147" s="50"/>
      <c r="G147" s="50"/>
      <c r="H147" s="50"/>
      <c r="I147" s="50"/>
      <c r="J147" s="50"/>
      <c r="K147" s="50" t="str">
        <f>IFERROR(VLOOKUP(I147,[5]DATOS!$L$2:$Q$6,MATCH(J147,[5]DATOS!$M$7:$Q$7,0)+1,0),"")</f>
        <v/>
      </c>
      <c r="L147" s="50"/>
      <c r="M147" s="50"/>
      <c r="N147" s="50" t="str">
        <f>IFERROR(VLOOKUP(L147,[5]DATOS!$L$2:$Q$6,MATCH(M147,[5]DATOS!$M$7:$Q$7,0)+1,0),"")</f>
        <v/>
      </c>
      <c r="O147" s="50"/>
      <c r="P147" s="50"/>
      <c r="Q147" s="50"/>
      <c r="R147" s="50" t="str">
        <f>IFERROR(INDEX([5]DATOS!$T$3:$T$6,MATCH(GC!N147,[5]DATOS!$S$3:$S$6,0)),"")</f>
        <v/>
      </c>
      <c r="S147" s="51" t="str">
        <f>IFERROR(INDEX('[5]Evaluación de riesgos'!$P$9:$P$28,MATCH(GC!O147,'[5]Evaluación de riesgos'!$B$9:$B$28,0)),"")</f>
        <v/>
      </c>
      <c r="T147" s="52"/>
      <c r="U147" s="52"/>
      <c r="V147" s="64"/>
      <c r="W147" s="64"/>
      <c r="X147" s="64"/>
    </row>
    <row r="148" spans="1:24" ht="18" x14ac:dyDescent="0.25">
      <c r="A148" s="50"/>
      <c r="B148" s="50"/>
      <c r="C148" s="50"/>
      <c r="D148" s="50"/>
      <c r="E148" s="50"/>
      <c r="F148" s="50"/>
      <c r="G148" s="50"/>
      <c r="H148" s="50"/>
      <c r="I148" s="50"/>
      <c r="J148" s="50"/>
      <c r="K148" s="50" t="str">
        <f>IFERROR(VLOOKUP(I148,[5]DATOS!$L$2:$Q$6,MATCH(J148,[5]DATOS!$M$7:$Q$7,0)+1,0),"")</f>
        <v/>
      </c>
      <c r="L148" s="50"/>
      <c r="M148" s="50"/>
      <c r="N148" s="50" t="str">
        <f>IFERROR(VLOOKUP(L148,[5]DATOS!$L$2:$Q$6,MATCH(M148,[5]DATOS!$M$7:$Q$7,0)+1,0),"")</f>
        <v/>
      </c>
      <c r="O148" s="50"/>
      <c r="P148" s="50"/>
      <c r="Q148" s="50"/>
      <c r="R148" s="50" t="str">
        <f>IFERROR(INDEX([5]DATOS!$T$3:$T$6,MATCH(GC!N148,[5]DATOS!$S$3:$S$6,0)),"")</f>
        <v/>
      </c>
      <c r="S148" s="51" t="str">
        <f>IFERROR(INDEX('[5]Evaluación de riesgos'!$P$9:$P$28,MATCH(GC!O148,'[5]Evaluación de riesgos'!$B$9:$B$28,0)),"")</f>
        <v/>
      </c>
      <c r="T148" s="52"/>
      <c r="U148" s="52"/>
      <c r="V148" s="64"/>
      <c r="W148" s="64"/>
      <c r="X148" s="64"/>
    </row>
    <row r="149" spans="1:24" ht="18" x14ac:dyDescent="0.25">
      <c r="A149" s="50"/>
      <c r="B149" s="50"/>
      <c r="C149" s="50"/>
      <c r="D149" s="50"/>
      <c r="E149" s="50"/>
      <c r="F149" s="50"/>
      <c r="G149" s="50"/>
      <c r="H149" s="50"/>
      <c r="I149" s="50"/>
      <c r="J149" s="50"/>
      <c r="K149" s="50" t="str">
        <f>IFERROR(VLOOKUP(I149,[5]DATOS!$L$2:$Q$6,MATCH(J149,[5]DATOS!$M$7:$Q$7,0)+1,0),"")</f>
        <v/>
      </c>
      <c r="L149" s="50"/>
      <c r="M149" s="50"/>
      <c r="N149" s="50" t="str">
        <f>IFERROR(VLOOKUP(L149,[5]DATOS!$L$2:$Q$6,MATCH(M149,[5]DATOS!$M$7:$Q$7,0)+1,0),"")</f>
        <v/>
      </c>
      <c r="O149" s="50"/>
      <c r="P149" s="50"/>
      <c r="Q149" s="50"/>
      <c r="R149" s="50" t="str">
        <f>IFERROR(INDEX([5]DATOS!$T$3:$T$6,MATCH(GC!N149,[5]DATOS!$S$3:$S$6,0)),"")</f>
        <v/>
      </c>
      <c r="S149" s="51" t="str">
        <f>IFERROR(INDEX('[5]Evaluación de riesgos'!$P$9:$P$28,MATCH(GC!O149,'[5]Evaluación de riesgos'!$B$9:$B$28,0)),"")</f>
        <v/>
      </c>
      <c r="T149" s="52"/>
      <c r="U149" s="52"/>
      <c r="V149" s="64"/>
      <c r="W149" s="64"/>
      <c r="X149" s="64"/>
    </row>
    <row r="150" spans="1:24" ht="18" x14ac:dyDescent="0.25">
      <c r="A150" s="50"/>
      <c r="B150" s="50"/>
      <c r="C150" s="50"/>
      <c r="D150" s="50"/>
      <c r="E150" s="50"/>
      <c r="F150" s="50"/>
      <c r="G150" s="50"/>
      <c r="H150" s="50"/>
      <c r="I150" s="50"/>
      <c r="J150" s="50"/>
      <c r="K150" s="50" t="str">
        <f>IFERROR(VLOOKUP(I150,[5]DATOS!$L$2:$Q$6,MATCH(J150,[5]DATOS!$M$7:$Q$7,0)+1,0),"")</f>
        <v/>
      </c>
      <c r="L150" s="50"/>
      <c r="M150" s="50"/>
      <c r="N150" s="50" t="str">
        <f>IFERROR(VLOOKUP(L150,[5]DATOS!$L$2:$Q$6,MATCH(M150,[5]DATOS!$M$7:$Q$7,0)+1,0),"")</f>
        <v/>
      </c>
      <c r="O150" s="50"/>
      <c r="P150" s="50"/>
      <c r="Q150" s="50"/>
      <c r="R150" s="50" t="str">
        <f>IFERROR(INDEX([5]DATOS!$T$3:$T$6,MATCH(GC!N150,[5]DATOS!$S$3:$S$6,0)),"")</f>
        <v/>
      </c>
      <c r="S150" s="51" t="str">
        <f>IFERROR(INDEX('[5]Evaluación de riesgos'!$P$9:$P$28,MATCH(GC!O150,'[5]Evaluación de riesgos'!$B$9:$B$28,0)),"")</f>
        <v/>
      </c>
      <c r="T150" s="52"/>
      <c r="U150" s="52"/>
      <c r="V150" s="64"/>
      <c r="W150" s="64"/>
      <c r="X150" s="64"/>
    </row>
    <row r="151" spans="1:24" ht="18" x14ac:dyDescent="0.25">
      <c r="A151" s="50"/>
      <c r="B151" s="50"/>
      <c r="C151" s="50"/>
      <c r="D151" s="50"/>
      <c r="E151" s="50"/>
      <c r="F151" s="50"/>
      <c r="G151" s="50"/>
      <c r="H151" s="50"/>
      <c r="I151" s="50"/>
      <c r="J151" s="50"/>
      <c r="K151" s="50" t="str">
        <f>IFERROR(VLOOKUP(I151,[5]DATOS!$L$2:$Q$6,MATCH(J151,[5]DATOS!$M$7:$Q$7,0)+1,0),"")</f>
        <v/>
      </c>
      <c r="L151" s="50"/>
      <c r="M151" s="50"/>
      <c r="N151" s="50" t="str">
        <f>IFERROR(VLOOKUP(L151,[5]DATOS!$L$2:$Q$6,MATCH(M151,[5]DATOS!$M$7:$Q$7,0)+1,0),"")</f>
        <v/>
      </c>
      <c r="O151" s="50"/>
      <c r="P151" s="50"/>
      <c r="Q151" s="50"/>
      <c r="R151" s="50" t="str">
        <f>IFERROR(INDEX([5]DATOS!$T$3:$T$6,MATCH(GC!N151,[5]DATOS!$S$3:$S$6,0)),"")</f>
        <v/>
      </c>
      <c r="S151" s="51" t="str">
        <f>IFERROR(INDEX('[5]Evaluación de riesgos'!$P$9:$P$28,MATCH(GC!O151,'[5]Evaluación de riesgos'!$B$9:$B$28,0)),"")</f>
        <v/>
      </c>
      <c r="T151" s="52"/>
      <c r="U151" s="52"/>
      <c r="V151" s="64"/>
      <c r="W151" s="64"/>
      <c r="X151" s="64"/>
    </row>
    <row r="152" spans="1:24" ht="18" x14ac:dyDescent="0.25">
      <c r="A152" s="50"/>
      <c r="B152" s="50"/>
      <c r="C152" s="50"/>
      <c r="D152" s="50"/>
      <c r="E152" s="50"/>
      <c r="F152" s="50"/>
      <c r="G152" s="50"/>
      <c r="H152" s="50"/>
      <c r="I152" s="50"/>
      <c r="J152" s="50"/>
      <c r="K152" s="50" t="str">
        <f>IFERROR(VLOOKUP(I152,[5]DATOS!$L$2:$Q$6,MATCH(J152,[5]DATOS!$M$7:$Q$7,0)+1,0),"")</f>
        <v/>
      </c>
      <c r="L152" s="50"/>
      <c r="M152" s="50"/>
      <c r="N152" s="50" t="str">
        <f>IFERROR(VLOOKUP(L152,[5]DATOS!$L$2:$Q$6,MATCH(M152,[5]DATOS!$M$7:$Q$7,0)+1,0),"")</f>
        <v/>
      </c>
      <c r="O152" s="50"/>
      <c r="P152" s="50"/>
      <c r="Q152" s="50"/>
      <c r="R152" s="50" t="str">
        <f>IFERROR(INDEX([5]DATOS!$T$3:$T$6,MATCH(GC!N152,[5]DATOS!$S$3:$S$6,0)),"")</f>
        <v/>
      </c>
      <c r="S152" s="51" t="str">
        <f>IFERROR(INDEX('[5]Evaluación de riesgos'!$P$9:$P$28,MATCH(GC!O152,'[5]Evaluación de riesgos'!$B$9:$B$28,0)),"")</f>
        <v/>
      </c>
      <c r="T152" s="52"/>
      <c r="U152" s="52"/>
      <c r="V152" s="64"/>
      <c r="W152" s="64"/>
      <c r="X152" s="64"/>
    </row>
    <row r="153" spans="1:24" ht="18" x14ac:dyDescent="0.25">
      <c r="A153" s="50"/>
      <c r="B153" s="50"/>
      <c r="C153" s="50"/>
      <c r="D153" s="50"/>
      <c r="E153" s="50"/>
      <c r="F153" s="50"/>
      <c r="G153" s="50"/>
      <c r="H153" s="50"/>
      <c r="I153" s="50"/>
      <c r="J153" s="50"/>
      <c r="K153" s="50" t="str">
        <f>IFERROR(VLOOKUP(I153,[5]DATOS!$L$2:$Q$6,MATCH(J153,[5]DATOS!$M$7:$Q$7,0)+1,0),"")</f>
        <v/>
      </c>
      <c r="L153" s="50"/>
      <c r="M153" s="50"/>
      <c r="N153" s="50" t="str">
        <f>IFERROR(VLOOKUP(L153,[5]DATOS!$L$2:$Q$6,MATCH(M153,[5]DATOS!$M$7:$Q$7,0)+1,0),"")</f>
        <v/>
      </c>
      <c r="O153" s="50"/>
      <c r="P153" s="50"/>
      <c r="Q153" s="50"/>
      <c r="R153" s="50" t="str">
        <f>IFERROR(INDEX([5]DATOS!$T$3:$T$6,MATCH(GC!N153,[5]DATOS!$S$3:$S$6,0)),"")</f>
        <v/>
      </c>
      <c r="S153" s="51" t="str">
        <f>IFERROR(INDEX('[5]Evaluación de riesgos'!$P$9:$P$28,MATCH(GC!O153,'[5]Evaluación de riesgos'!$B$9:$B$28,0)),"")</f>
        <v/>
      </c>
      <c r="T153" s="52"/>
      <c r="U153" s="52"/>
      <c r="V153" s="64"/>
      <c r="W153" s="64"/>
      <c r="X153" s="64"/>
    </row>
    <row r="154" spans="1:24" ht="18" x14ac:dyDescent="0.25">
      <c r="A154" s="50"/>
      <c r="B154" s="50"/>
      <c r="C154" s="50"/>
      <c r="D154" s="50"/>
      <c r="E154" s="50"/>
      <c r="F154" s="50"/>
      <c r="G154" s="50"/>
      <c r="H154" s="50"/>
      <c r="I154" s="50"/>
      <c r="J154" s="50"/>
      <c r="K154" s="50" t="str">
        <f>IFERROR(VLOOKUP(I154,[5]DATOS!$L$2:$Q$6,MATCH(J154,[5]DATOS!$M$7:$Q$7,0)+1,0),"")</f>
        <v/>
      </c>
      <c r="L154" s="50"/>
      <c r="M154" s="50"/>
      <c r="N154" s="50" t="str">
        <f>IFERROR(VLOOKUP(L154,[5]DATOS!$L$2:$Q$6,MATCH(M154,[5]DATOS!$M$7:$Q$7,0)+1,0),"")</f>
        <v/>
      </c>
      <c r="O154" s="50"/>
      <c r="P154" s="50"/>
      <c r="Q154" s="50"/>
      <c r="R154" s="50" t="str">
        <f>IFERROR(INDEX([5]DATOS!$T$3:$T$6,MATCH(GC!N154,[5]DATOS!$S$3:$S$6,0)),"")</f>
        <v/>
      </c>
      <c r="S154" s="51" t="str">
        <f>IFERROR(INDEX('[5]Evaluación de riesgos'!$P$9:$P$28,MATCH(GC!O154,'[5]Evaluación de riesgos'!$B$9:$B$28,0)),"")</f>
        <v/>
      </c>
      <c r="T154" s="52"/>
      <c r="U154" s="52"/>
      <c r="V154" s="64"/>
      <c r="W154" s="64"/>
      <c r="X154" s="64"/>
    </row>
    <row r="155" spans="1:24" ht="18" x14ac:dyDescent="0.25">
      <c r="A155" s="50"/>
      <c r="B155" s="50"/>
      <c r="C155" s="50"/>
      <c r="D155" s="50"/>
      <c r="E155" s="50"/>
      <c r="F155" s="50"/>
      <c r="G155" s="50"/>
      <c r="H155" s="50"/>
      <c r="I155" s="50"/>
      <c r="J155" s="50"/>
      <c r="K155" s="50" t="str">
        <f>IFERROR(VLOOKUP(I155,[5]DATOS!$L$2:$Q$6,MATCH(J155,[5]DATOS!$M$7:$Q$7,0)+1,0),"")</f>
        <v/>
      </c>
      <c r="L155" s="50"/>
      <c r="M155" s="50"/>
      <c r="N155" s="50" t="str">
        <f>IFERROR(VLOOKUP(L155,[5]DATOS!$L$2:$Q$6,MATCH(M155,[5]DATOS!$M$7:$Q$7,0)+1,0),"")</f>
        <v/>
      </c>
      <c r="O155" s="50"/>
      <c r="P155" s="50"/>
      <c r="Q155" s="50"/>
      <c r="R155" s="50" t="str">
        <f>IFERROR(INDEX([5]DATOS!$T$3:$T$6,MATCH(GC!N155,[5]DATOS!$S$3:$S$6,0)),"")</f>
        <v/>
      </c>
      <c r="S155" s="51" t="str">
        <f>IFERROR(INDEX('[5]Evaluación de riesgos'!$P$9:$P$28,MATCH(GC!O155,'[5]Evaluación de riesgos'!$B$9:$B$28,0)),"")</f>
        <v/>
      </c>
      <c r="T155" s="52"/>
      <c r="U155" s="52"/>
      <c r="V155" s="64"/>
      <c r="W155" s="64"/>
      <c r="X155" s="64"/>
    </row>
    <row r="156" spans="1:24" ht="18" x14ac:dyDescent="0.25">
      <c r="A156" s="50"/>
      <c r="B156" s="50"/>
      <c r="C156" s="50"/>
      <c r="D156" s="50"/>
      <c r="E156" s="50"/>
      <c r="F156" s="50"/>
      <c r="G156" s="50"/>
      <c r="H156" s="50"/>
      <c r="I156" s="50"/>
      <c r="J156" s="50"/>
      <c r="K156" s="50" t="str">
        <f>IFERROR(VLOOKUP(I156,[5]DATOS!$L$2:$Q$6,MATCH(J156,[5]DATOS!$M$7:$Q$7,0)+1,0),"")</f>
        <v/>
      </c>
      <c r="L156" s="50"/>
      <c r="M156" s="50"/>
      <c r="N156" s="50" t="str">
        <f>IFERROR(VLOOKUP(L156,[5]DATOS!$L$2:$Q$6,MATCH(M156,[5]DATOS!$M$7:$Q$7,0)+1,0),"")</f>
        <v/>
      </c>
      <c r="O156" s="50"/>
      <c r="P156" s="50"/>
      <c r="Q156" s="50"/>
      <c r="R156" s="50" t="str">
        <f>IFERROR(INDEX([5]DATOS!$T$3:$T$6,MATCH(GC!N156,[5]DATOS!$S$3:$S$6,0)),"")</f>
        <v/>
      </c>
      <c r="S156" s="51" t="str">
        <f>IFERROR(INDEX('[5]Evaluación de riesgos'!$P$9:$P$28,MATCH(GC!O156,'[5]Evaluación de riesgos'!$B$9:$B$28,0)),"")</f>
        <v/>
      </c>
      <c r="T156" s="52"/>
      <c r="U156" s="52"/>
      <c r="V156" s="64"/>
      <c r="W156" s="64"/>
      <c r="X156" s="64"/>
    </row>
    <row r="157" spans="1:24" ht="18" x14ac:dyDescent="0.25">
      <c r="A157" s="50"/>
      <c r="B157" s="50"/>
      <c r="C157" s="50"/>
      <c r="D157" s="50"/>
      <c r="E157" s="50"/>
      <c r="F157" s="50"/>
      <c r="G157" s="50"/>
      <c r="H157" s="50"/>
      <c r="I157" s="50"/>
      <c r="J157" s="50"/>
      <c r="K157" s="50" t="str">
        <f>IFERROR(VLOOKUP(I157,[5]DATOS!$L$2:$Q$6,MATCH(J157,[5]DATOS!$M$7:$Q$7,0)+1,0),"")</f>
        <v/>
      </c>
      <c r="L157" s="50"/>
      <c r="M157" s="50"/>
      <c r="N157" s="50" t="str">
        <f>IFERROR(VLOOKUP(L157,[5]DATOS!$L$2:$Q$6,MATCH(M157,[5]DATOS!$M$7:$Q$7,0)+1,0),"")</f>
        <v/>
      </c>
      <c r="O157" s="50"/>
      <c r="P157" s="50"/>
      <c r="Q157" s="50"/>
      <c r="R157" s="50" t="str">
        <f>IFERROR(INDEX([5]DATOS!$T$3:$T$6,MATCH(GC!N157,[5]DATOS!$S$3:$S$6,0)),"")</f>
        <v/>
      </c>
      <c r="S157" s="51" t="str">
        <f>IFERROR(INDEX('[5]Evaluación de riesgos'!$P$9:$P$28,MATCH(GC!O157,'[5]Evaluación de riesgos'!$B$9:$B$28,0)),"")</f>
        <v/>
      </c>
      <c r="T157" s="52"/>
      <c r="U157" s="52"/>
      <c r="V157" s="64"/>
      <c r="W157" s="64"/>
      <c r="X157" s="64"/>
    </row>
    <row r="158" spans="1:24" ht="18" x14ac:dyDescent="0.25">
      <c r="A158" s="50"/>
      <c r="B158" s="50"/>
      <c r="C158" s="50"/>
      <c r="D158" s="50"/>
      <c r="E158" s="50"/>
      <c r="F158" s="50"/>
      <c r="G158" s="50"/>
      <c r="H158" s="50"/>
      <c r="I158" s="50"/>
      <c r="J158" s="50"/>
      <c r="K158" s="50" t="str">
        <f>IFERROR(VLOOKUP(I158,[5]DATOS!$L$2:$Q$6,MATCH(J158,[5]DATOS!$M$7:$Q$7,0)+1,0),"")</f>
        <v/>
      </c>
      <c r="L158" s="50"/>
      <c r="M158" s="50"/>
      <c r="N158" s="50" t="str">
        <f>IFERROR(VLOOKUP(L158,[5]DATOS!$L$2:$Q$6,MATCH(M158,[5]DATOS!$M$7:$Q$7,0)+1,0),"")</f>
        <v/>
      </c>
      <c r="O158" s="50"/>
      <c r="P158" s="50"/>
      <c r="Q158" s="50"/>
      <c r="R158" s="50" t="str">
        <f>IFERROR(INDEX([5]DATOS!$T$3:$T$6,MATCH(GC!N158,[5]DATOS!$S$3:$S$6,0)),"")</f>
        <v/>
      </c>
      <c r="S158" s="51" t="str">
        <f>IFERROR(INDEX('[5]Evaluación de riesgos'!$P$9:$P$28,MATCH(GC!O158,'[5]Evaluación de riesgos'!$B$9:$B$28,0)),"")</f>
        <v/>
      </c>
      <c r="T158" s="52"/>
      <c r="U158" s="52"/>
      <c r="V158" s="64"/>
      <c r="W158" s="64"/>
      <c r="X158" s="64"/>
    </row>
  </sheetData>
  <mergeCells count="45">
    <mergeCell ref="A19:A21"/>
    <mergeCell ref="B19:B21"/>
    <mergeCell ref="A22:A23"/>
    <mergeCell ref="B22:B23"/>
    <mergeCell ref="V11:V12"/>
    <mergeCell ref="W11:W12"/>
    <mergeCell ref="X11:X12"/>
    <mergeCell ref="A13:A15"/>
    <mergeCell ref="B13:B15"/>
    <mergeCell ref="A16:A18"/>
    <mergeCell ref="B16:B18"/>
    <mergeCell ref="P11:P12"/>
    <mergeCell ref="Q11:Q12"/>
    <mergeCell ref="R11:R12"/>
    <mergeCell ref="S11:S12"/>
    <mergeCell ref="T11:T12"/>
    <mergeCell ref="U11:U12"/>
    <mergeCell ref="J11:J12"/>
    <mergeCell ref="K11:K12"/>
    <mergeCell ref="L11:L12"/>
    <mergeCell ref="M11:M12"/>
    <mergeCell ref="N11:N12"/>
    <mergeCell ref="O11:O12"/>
    <mergeCell ref="L10:N10"/>
    <mergeCell ref="O10:S10"/>
    <mergeCell ref="T10:X10"/>
    <mergeCell ref="A11:A12"/>
    <mergeCell ref="B11:B12"/>
    <mergeCell ref="C11:C12"/>
    <mergeCell ref="D11:F11"/>
    <mergeCell ref="G11:G12"/>
    <mergeCell ref="H11:H12"/>
    <mergeCell ref="I11:I12"/>
    <mergeCell ref="B6:D6"/>
    <mergeCell ref="B7:D7"/>
    <mergeCell ref="H7:J7"/>
    <mergeCell ref="B8:D8"/>
    <mergeCell ref="A10:G10"/>
    <mergeCell ref="H10:K10"/>
    <mergeCell ref="A1:B3"/>
    <mergeCell ref="C1:V3"/>
    <mergeCell ref="W1:X1"/>
    <mergeCell ref="W2:X2"/>
    <mergeCell ref="W3:X3"/>
    <mergeCell ref="A5:J5"/>
  </mergeCell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5" stopIfTrue="1" operator="equal" id="{CB795666-1DFC-45BE-BC0A-6A2D794D6926}">
            <xm:f>'GC\[2025 - Formato Matriz de Riesgos - GC.xlsx]DATOS'!#REF!</xm:f>
            <x14:dxf>
              <fill>
                <patternFill>
                  <bgColor rgb="FFC00000"/>
                </patternFill>
              </fill>
            </x14:dxf>
          </x14:cfRule>
          <x14:cfRule type="cellIs" priority="6" stopIfTrue="1" operator="equal" id="{B74627A9-CC90-4225-A1F7-7ED7E4F58BAA}">
            <xm:f>'GC\[2025 - Formato Matriz de Riesgos - GC.xlsx]DATOS'!#REF!</xm:f>
            <x14:dxf>
              <fill>
                <patternFill>
                  <bgColor rgb="FFFFFF00"/>
                </patternFill>
              </fill>
            </x14:dxf>
          </x14:cfRule>
          <x14:cfRule type="cellIs" priority="7" stopIfTrue="1" operator="equal" id="{48864012-B3FE-4AFF-BB68-35BA14396739}">
            <xm:f>'GC\[2025 - Formato Matriz de Riesgos - GC.xlsx]DATOS'!#REF!</xm:f>
            <x14:dxf>
              <fill>
                <patternFill>
                  <bgColor rgb="FFFF0000"/>
                </patternFill>
              </fill>
            </x14:dxf>
          </x14:cfRule>
          <x14:cfRule type="cellIs" priority="8" stopIfTrue="1" operator="equal" id="{4458B615-D2DC-4948-A0D0-1E07A85E8038}">
            <xm:f>'GC\[2025 - Formato Matriz de Riesgos - GC.xlsx]DATOS'!#REF!</xm:f>
            <x14:dxf>
              <fill>
                <patternFill>
                  <bgColor rgb="FF92D050"/>
                </patternFill>
              </fill>
            </x14:dxf>
          </x14:cfRule>
          <xm:sqref>K13:K158</xm:sqref>
        </x14:conditionalFormatting>
        <x14:conditionalFormatting xmlns:xm="http://schemas.microsoft.com/office/excel/2006/main">
          <x14:cfRule type="cellIs" priority="1" operator="equal" id="{871BE5AF-7446-4FAE-AF60-79740A561E19}">
            <xm:f>'GC\[2025 - Formato Matriz de Riesgos - GC.xlsx]DATOS'!#REF!</xm:f>
            <x14:dxf>
              <fill>
                <patternFill>
                  <bgColor rgb="FFFF0000"/>
                </patternFill>
              </fill>
            </x14:dxf>
          </x14:cfRule>
          <x14:cfRule type="cellIs" priority="2" operator="equal" id="{2B55C699-B0BD-480A-9FDB-560CDBA0F429}">
            <xm:f>'GC\[2025 - Formato Matriz de Riesgos - GC.xlsx]DATOS'!#REF!</xm:f>
            <x14:dxf>
              <fill>
                <patternFill>
                  <bgColor rgb="FFFFC000"/>
                </patternFill>
              </fill>
            </x14:dxf>
          </x14:cfRule>
          <x14:cfRule type="cellIs" priority="3" operator="equal" id="{577FC9A0-44D3-4AD9-B87B-4F724D2514A5}">
            <xm:f>'GC\[2025 - Formato Matriz de Riesgos - GC.xlsx]DATOS'!#REF!</xm:f>
            <x14:dxf>
              <fill>
                <patternFill>
                  <bgColor rgb="FFFFFF00"/>
                </patternFill>
              </fill>
            </x14:dxf>
          </x14:cfRule>
          <x14:cfRule type="cellIs" priority="4" operator="equal" id="{7CD73E36-C5D1-40CB-AD23-0CA10037BD55}">
            <xm:f>'GC\[2025 - Formato Matriz de Riesgos - GC.xlsx]DATOS'!#REF!</xm:f>
            <x14:dxf>
              <fill>
                <patternFill>
                  <bgColor rgb="FF92D050"/>
                </patternFill>
              </fill>
            </x14:dxf>
          </x14:cfRule>
          <xm:sqref>N13:N158</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C569B8A9-2BBD-42AF-823F-3C9A099401C3}">
          <x14:formula1>
            <xm:f>'E:\EMP 2026\MAPA DE RIEGOS - INSUMO CONTRALORIA\RIESGOS INSTITUCIONALES\RIESGOS\GC\[2025 - Formato Matriz de Riesgos - GC.xlsx]DATOS'!#REF!</xm:f>
          </x14:formula1>
          <xm:sqref>P13:P158</xm:sqref>
        </x14:dataValidation>
        <x14:dataValidation type="list" allowBlank="1" showInputMessage="1" showErrorMessage="1" xr:uid="{51151EA8-0206-4EED-AA35-867400F5A588}">
          <x14:formula1>
            <xm:f>'E:\EMP 2026\MAPA DE RIEGOS - INSUMO CONTRALORIA\RIESGOS INSTITUCIONALES\RIESGOS\GC\[2025 - Formato Matriz de Riesgos - GC.xlsx]DATOS'!#REF!</xm:f>
          </x14:formula1>
          <xm:sqref>J13:J158 M13:M158</xm:sqref>
        </x14:dataValidation>
        <x14:dataValidation type="list" allowBlank="1" showInputMessage="1" showErrorMessage="1" xr:uid="{08F5AEDF-1B48-4F0D-B462-37878EAE6F83}">
          <x14:formula1>
            <xm:f>'E:\EMP 2026\MAPA DE RIEGOS - INSUMO CONTRALORIA\RIESGOS INSTITUCIONALES\RIESGOS\GC\[2025 - Formato Matriz de Riesgos - GC.xlsx]DATOS'!#REF!</xm:f>
          </x14:formula1>
          <xm:sqref>I13:I158 L13:L158</xm:sqref>
        </x14:dataValidation>
        <x14:dataValidation type="list" allowBlank="1" showInputMessage="1" showErrorMessage="1" xr:uid="{84DDA961-C82A-4147-8850-821D0482939E}">
          <x14:formula1>
            <xm:f>'E:\EMP 2026\MAPA DE RIEGOS - INSUMO CONTRALORIA\RIESGOS INSTITUCIONALES\RIESGOS\GC\[2025 - Formato Matriz de Riesgos - GC.xlsx]DATOS'!#REF!</xm:f>
          </x14:formula1>
          <xm:sqref>E13:E158</xm:sqref>
        </x14:dataValidation>
        <x14:dataValidation type="list" allowBlank="1" showInputMessage="1" showErrorMessage="1" xr:uid="{8FCA2541-4F77-4DB3-90BA-E9F0AF91D336}">
          <x14:formula1>
            <xm:f>'E:\EMP 2026\MAPA DE RIEGOS - INSUMO CONTRALORIA\RIESGOS INSTITUCIONALES\RIESGOS\GC\[2025 - Formato Matriz de Riesgos - GC.xlsx]DATOS'!#REF!</xm:f>
          </x14:formula1>
          <xm:sqref>D13:D158</xm:sqref>
        </x14:dataValidation>
        <x14:dataValidation type="list" allowBlank="1" showInputMessage="1" showErrorMessage="1" xr:uid="{EA30FA18-6DBD-4A78-B0F5-54DB97B67D46}">
          <x14:formula1>
            <xm:f>'E:\EMP 2026\MAPA DE RIEGOS - INSUMO CONTRALORIA\RIESGOS INSTITUCIONALES\RIESGOS\GC\[2025 - Formato Matriz de Riesgos - GC.xlsx]DATOS'!#REF!</xm:f>
          </x14:formula1>
          <xm:sqref>C13:C158</xm:sqref>
        </x14:dataValidation>
        <x14:dataValidation type="list" allowBlank="1" showInputMessage="1" showErrorMessage="1" xr:uid="{B8618F1B-B750-4C3B-B661-04690CE18CD5}">
          <x14:formula1>
            <xm:f>'E:\EMP 2026\MAPA DE RIEGOS - INSUMO CONTRALORIA\RIESGOS INSTITUCIONALES\RIESGOS\GC\[2025 - Formato Matriz de Riesgos - GC.xlsx]DATOS'!#REF!</xm:f>
          </x14:formula1>
          <xm:sqref>G13:G158</xm:sqref>
        </x14:dataValidation>
        <x14:dataValidation type="list" allowBlank="1" showInputMessage="1" showErrorMessage="1" xr:uid="{DA2B84D5-4FDE-4E85-9BD4-CB707A9C86CD}">
          <x14:formula1>
            <xm:f>'E:\EMP 2026\MAPA DE RIEGOS - INSUMO CONTRALORIA\RIESGOS INSTITUCIONALES\RIESGOS\GC\[2025 - Formato Matriz de Riesgos - GC.xlsx]DATOS'!#REF!</xm:f>
          </x14:formula1>
          <xm:sqref>B7:E7</xm:sqref>
        </x14:dataValidation>
        <x14:dataValidation type="list" allowBlank="1" showInputMessage="1" showErrorMessage="1" xr:uid="{98B6D5B7-20C6-4F6A-A639-0DAE051F5574}">
          <x14:formula1>
            <xm:f>'E:\EMP 2026\MAPA DE RIEGOS - INSUMO CONTRALORIA\RIESGOS INSTITUCIONALES\RIESGOS\GC\[2025 - Formato Matriz de Riesgos - GC.xlsx]DATOS'!#REF!</xm:f>
          </x14:formula1>
          <xm:sqref>B6:E6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402BC-D728-475F-AD8B-3A8FB3ED5CDD}">
  <dimension ref="A1:X158"/>
  <sheetViews>
    <sheetView showGridLines="0" zoomScale="70" zoomScaleNormal="70" workbookViewId="0">
      <selection activeCell="B6" sqref="B6:D6"/>
    </sheetView>
  </sheetViews>
  <sheetFormatPr baseColWidth="10" defaultColWidth="11.42578125" defaultRowHeight="14.25" x14ac:dyDescent="0.2"/>
  <cols>
    <col min="1" max="1" width="21.28515625" style="66" customWidth="1"/>
    <col min="2" max="2" width="43.42578125" style="66" customWidth="1"/>
    <col min="3" max="3" width="38.28515625" style="66" customWidth="1"/>
    <col min="4" max="4" width="14" style="66" customWidth="1"/>
    <col min="5" max="5" width="14.7109375" style="66" customWidth="1"/>
    <col min="6" max="6" width="33.7109375" style="66" customWidth="1"/>
    <col min="7" max="7" width="21.28515625" style="66" customWidth="1"/>
    <col min="8" max="8" width="35.85546875" style="66" customWidth="1"/>
    <col min="9" max="9" width="16.85546875" style="66" customWidth="1"/>
    <col min="10" max="10" width="20.42578125" style="66" customWidth="1"/>
    <col min="11" max="11" width="14.140625" style="66" customWidth="1"/>
    <col min="12" max="12" width="35.28515625" style="66" customWidth="1"/>
    <col min="13" max="13" width="19.42578125" style="66" customWidth="1"/>
    <col min="14" max="14" width="21.42578125" style="66" customWidth="1"/>
    <col min="15" max="15" width="29.85546875" style="66" customWidth="1"/>
    <col min="16" max="16" width="20.5703125" style="66" customWidth="1"/>
    <col min="17" max="17" width="23" style="66" customWidth="1"/>
    <col min="18" max="18" width="21.28515625" style="66" customWidth="1"/>
    <col min="19" max="19" width="17.140625" style="66" customWidth="1"/>
    <col min="20" max="20" width="31" style="66" customWidth="1"/>
    <col min="21" max="21" width="25.5703125" style="66" customWidth="1"/>
    <col min="22" max="22" width="19.28515625" style="66" customWidth="1"/>
    <col min="23" max="23" width="37.28515625" style="66" customWidth="1"/>
    <col min="24" max="24" width="19.28515625" style="66" customWidth="1"/>
    <col min="25" max="16384" width="11.42578125" style="66"/>
  </cols>
  <sheetData>
    <row r="1" spans="1:24" s="65" customFormat="1" ht="42" customHeight="1" thickBot="1" x14ac:dyDescent="0.3">
      <c r="A1" s="1"/>
      <c r="B1" s="2"/>
      <c r="C1" s="3" t="s">
        <v>0</v>
      </c>
      <c r="D1" s="4"/>
      <c r="E1" s="4"/>
      <c r="F1" s="4"/>
      <c r="G1" s="4"/>
      <c r="H1" s="4"/>
      <c r="I1" s="4"/>
      <c r="J1" s="4"/>
      <c r="K1" s="4"/>
      <c r="L1" s="4"/>
      <c r="M1" s="4"/>
      <c r="N1" s="4"/>
      <c r="O1" s="4"/>
      <c r="P1" s="4"/>
      <c r="Q1" s="4"/>
      <c r="R1" s="4"/>
      <c r="S1" s="4"/>
      <c r="T1" s="4"/>
      <c r="U1" s="4"/>
      <c r="V1" s="5"/>
      <c r="W1" s="6" t="s">
        <v>1</v>
      </c>
      <c r="X1" s="7"/>
    </row>
    <row r="2" spans="1:24" s="65" customFormat="1" ht="42" customHeight="1" thickBot="1" x14ac:dyDescent="0.3">
      <c r="A2" s="9"/>
      <c r="B2" s="10"/>
      <c r="C2" s="11"/>
      <c r="D2" s="12"/>
      <c r="E2" s="12"/>
      <c r="F2" s="12"/>
      <c r="G2" s="12"/>
      <c r="H2" s="12"/>
      <c r="I2" s="12"/>
      <c r="J2" s="12"/>
      <c r="K2" s="12"/>
      <c r="L2" s="12"/>
      <c r="M2" s="12"/>
      <c r="N2" s="12"/>
      <c r="O2" s="12"/>
      <c r="P2" s="12"/>
      <c r="Q2" s="12"/>
      <c r="R2" s="12"/>
      <c r="S2" s="12"/>
      <c r="T2" s="12"/>
      <c r="U2" s="12"/>
      <c r="V2" s="13"/>
      <c r="W2" s="6" t="s">
        <v>2</v>
      </c>
      <c r="X2" s="7"/>
    </row>
    <row r="3" spans="1:24" s="65" customFormat="1" ht="42" customHeight="1" thickBot="1" x14ac:dyDescent="0.3">
      <c r="A3" s="14"/>
      <c r="B3" s="15"/>
      <c r="C3" s="16"/>
      <c r="D3" s="17"/>
      <c r="E3" s="17"/>
      <c r="F3" s="17"/>
      <c r="G3" s="17"/>
      <c r="H3" s="17"/>
      <c r="I3" s="17"/>
      <c r="J3" s="17"/>
      <c r="K3" s="17"/>
      <c r="L3" s="17"/>
      <c r="M3" s="17"/>
      <c r="N3" s="17"/>
      <c r="O3" s="17"/>
      <c r="P3" s="17"/>
      <c r="Q3" s="17"/>
      <c r="R3" s="17"/>
      <c r="S3" s="17"/>
      <c r="T3" s="17"/>
      <c r="U3" s="17"/>
      <c r="V3" s="18"/>
      <c r="W3" s="6" t="s">
        <v>3</v>
      </c>
      <c r="X3" s="7"/>
    </row>
    <row r="4" spans="1:24" ht="15" thickBot="1" x14ac:dyDescent="0.25"/>
    <row r="5" spans="1:24" ht="15" thickBot="1" x14ac:dyDescent="0.25">
      <c r="A5" s="21" t="s">
        <v>4</v>
      </c>
      <c r="B5" s="22"/>
      <c r="C5" s="22"/>
      <c r="D5" s="22"/>
      <c r="E5" s="22"/>
      <c r="F5" s="22"/>
      <c r="G5" s="22"/>
      <c r="H5" s="22"/>
      <c r="I5" s="22"/>
      <c r="J5" s="23"/>
    </row>
    <row r="6" spans="1:24" ht="24" customHeight="1" thickBot="1" x14ac:dyDescent="0.25">
      <c r="A6" s="24" t="s">
        <v>5</v>
      </c>
      <c r="B6" s="81" t="s">
        <v>223</v>
      </c>
      <c r="C6" s="82"/>
      <c r="D6" s="83"/>
      <c r="E6" s="67"/>
    </row>
    <row r="7" spans="1:24" ht="27" customHeight="1" thickBot="1" x14ac:dyDescent="0.25">
      <c r="A7" s="24" t="s">
        <v>7</v>
      </c>
      <c r="B7" s="81" t="s">
        <v>8</v>
      </c>
      <c r="C7" s="82"/>
      <c r="D7" s="83"/>
      <c r="E7" s="67"/>
      <c r="G7" s="28" t="s">
        <v>9</v>
      </c>
      <c r="H7" s="29" t="s">
        <v>89</v>
      </c>
      <c r="I7" s="30"/>
      <c r="J7" s="31"/>
    </row>
    <row r="8" spans="1:24" ht="86.25" customHeight="1" thickBot="1" x14ac:dyDescent="0.25">
      <c r="A8" s="32" t="s">
        <v>11</v>
      </c>
      <c r="B8" s="84" t="s">
        <v>224</v>
      </c>
      <c r="C8" s="85"/>
      <c r="D8" s="86"/>
      <c r="E8" s="67"/>
    </row>
    <row r="9" spans="1:24" ht="15" thickBot="1" x14ac:dyDescent="0.25"/>
    <row r="10" spans="1:24" ht="15" customHeight="1" thickBot="1" x14ac:dyDescent="0.25">
      <c r="A10" s="21" t="s">
        <v>13</v>
      </c>
      <c r="B10" s="22"/>
      <c r="C10" s="22"/>
      <c r="D10" s="22"/>
      <c r="E10" s="22"/>
      <c r="F10" s="22"/>
      <c r="G10" s="23"/>
      <c r="H10" s="21" t="s">
        <v>14</v>
      </c>
      <c r="I10" s="22"/>
      <c r="J10" s="22"/>
      <c r="K10" s="23"/>
      <c r="L10" s="21" t="s">
        <v>15</v>
      </c>
      <c r="M10" s="22"/>
      <c r="N10" s="23"/>
      <c r="O10" s="21" t="s">
        <v>16</v>
      </c>
      <c r="P10" s="22"/>
      <c r="Q10" s="22"/>
      <c r="R10" s="22"/>
      <c r="S10" s="23"/>
      <c r="T10" s="21" t="s">
        <v>17</v>
      </c>
      <c r="U10" s="22"/>
      <c r="V10" s="22"/>
      <c r="W10" s="22"/>
      <c r="X10" s="23"/>
    </row>
    <row r="11" spans="1:24" ht="44.45" customHeight="1" thickBot="1" x14ac:dyDescent="0.25">
      <c r="A11" s="36" t="s">
        <v>18</v>
      </c>
      <c r="B11" s="37" t="s">
        <v>19</v>
      </c>
      <c r="C11" s="36" t="s">
        <v>20</v>
      </c>
      <c r="D11" s="21" t="s">
        <v>21</v>
      </c>
      <c r="E11" s="22"/>
      <c r="F11" s="22"/>
      <c r="G11" s="36" t="s">
        <v>22</v>
      </c>
      <c r="H11" s="37" t="s">
        <v>23</v>
      </c>
      <c r="I11" s="37" t="s">
        <v>24</v>
      </c>
      <c r="J11" s="37" t="s">
        <v>25</v>
      </c>
      <c r="K11" s="37" t="s">
        <v>26</v>
      </c>
      <c r="L11" s="37" t="s">
        <v>24</v>
      </c>
      <c r="M11" s="37" t="s">
        <v>25</v>
      </c>
      <c r="N11" s="37" t="s">
        <v>27</v>
      </c>
      <c r="O11" s="37" t="s">
        <v>28</v>
      </c>
      <c r="P11" s="36" t="s">
        <v>29</v>
      </c>
      <c r="Q11" s="36" t="s">
        <v>30</v>
      </c>
      <c r="R11" s="36" t="s">
        <v>31</v>
      </c>
      <c r="S11" s="36" t="s">
        <v>32</v>
      </c>
      <c r="T11" s="36" t="s">
        <v>33</v>
      </c>
      <c r="U11" s="36" t="s">
        <v>34</v>
      </c>
      <c r="V11" s="36" t="s">
        <v>35</v>
      </c>
      <c r="W11" s="36" t="s">
        <v>36</v>
      </c>
      <c r="X11" s="36" t="s">
        <v>37</v>
      </c>
    </row>
    <row r="12" spans="1:24" x14ac:dyDescent="0.2">
      <c r="A12" s="38"/>
      <c r="B12" s="39"/>
      <c r="C12" s="38"/>
      <c r="D12" s="40" t="s">
        <v>38</v>
      </c>
      <c r="E12" s="40" t="s">
        <v>39</v>
      </c>
      <c r="F12" s="40" t="s">
        <v>40</v>
      </c>
      <c r="G12" s="38"/>
      <c r="H12" s="39"/>
      <c r="I12" s="39"/>
      <c r="J12" s="39"/>
      <c r="K12" s="39"/>
      <c r="L12" s="39"/>
      <c r="M12" s="39"/>
      <c r="N12" s="39"/>
      <c r="O12" s="39"/>
      <c r="P12" s="38"/>
      <c r="Q12" s="38"/>
      <c r="R12" s="38"/>
      <c r="S12" s="38"/>
      <c r="T12" s="38"/>
      <c r="U12" s="38"/>
      <c r="V12" s="38"/>
      <c r="W12" s="38"/>
      <c r="X12" s="38"/>
    </row>
    <row r="13" spans="1:24" ht="114" x14ac:dyDescent="0.2">
      <c r="A13" s="50" t="s">
        <v>225</v>
      </c>
      <c r="B13" s="50" t="s">
        <v>226</v>
      </c>
      <c r="C13" s="50" t="s">
        <v>167</v>
      </c>
      <c r="D13" s="50" t="s">
        <v>44</v>
      </c>
      <c r="E13" s="50" t="s">
        <v>227</v>
      </c>
      <c r="F13" s="50" t="s">
        <v>228</v>
      </c>
      <c r="G13" s="50" t="s">
        <v>47</v>
      </c>
      <c r="H13" s="50" t="s">
        <v>229</v>
      </c>
      <c r="I13" s="50" t="s">
        <v>49</v>
      </c>
      <c r="J13" s="50" t="s">
        <v>87</v>
      </c>
      <c r="K13" s="50" t="str">
        <f>IFERROR(VLOOKUP(I13,[6]DATOS!$L$2:$Q$6,MATCH(J13,[6]DATOS!$M$7:$Q$7,0)+1,0),"")</f>
        <v>Extrema</v>
      </c>
      <c r="L13" s="50" t="s">
        <v>49</v>
      </c>
      <c r="M13" s="50" t="s">
        <v>50</v>
      </c>
      <c r="N13" s="50" t="str">
        <f>IFERROR(VLOOKUP(L13,[6]DATOS!$L$2:$Q$6,MATCH(M13,[6]DATOS!$M$7:$Q$7,0)+1,0),"")</f>
        <v>Alta</v>
      </c>
      <c r="O13" s="50" t="s">
        <v>230</v>
      </c>
      <c r="P13" s="50" t="s">
        <v>53</v>
      </c>
      <c r="Q13" s="50" t="s">
        <v>231</v>
      </c>
      <c r="R13" s="50" t="s">
        <v>232</v>
      </c>
      <c r="S13" s="50" t="s">
        <v>233</v>
      </c>
      <c r="T13" s="52" t="s">
        <v>234</v>
      </c>
      <c r="U13" s="52" t="s">
        <v>231</v>
      </c>
      <c r="V13" s="52" t="s">
        <v>235</v>
      </c>
      <c r="W13" s="52" t="s">
        <v>236</v>
      </c>
      <c r="X13" s="52" t="s">
        <v>237</v>
      </c>
    </row>
    <row r="14" spans="1:24" ht="85.5" x14ac:dyDescent="0.2">
      <c r="A14" s="50" t="s">
        <v>238</v>
      </c>
      <c r="B14" s="50" t="s">
        <v>239</v>
      </c>
      <c r="C14" s="50" t="s">
        <v>167</v>
      </c>
      <c r="D14" s="50" t="s">
        <v>44</v>
      </c>
      <c r="E14" s="50" t="s">
        <v>227</v>
      </c>
      <c r="F14" s="50" t="s">
        <v>240</v>
      </c>
      <c r="G14" s="50" t="s">
        <v>47</v>
      </c>
      <c r="H14" s="50" t="s">
        <v>241</v>
      </c>
      <c r="I14" s="50" t="s">
        <v>49</v>
      </c>
      <c r="J14" s="50" t="s">
        <v>87</v>
      </c>
      <c r="K14" s="50" t="str">
        <f>IFERROR(VLOOKUP(I14,[6]DATOS!$L$2:$Q$6,MATCH(J14,[6]DATOS!$M$7:$Q$7,0)+1,0),"")</f>
        <v>Extrema</v>
      </c>
      <c r="L14" s="50" t="s">
        <v>49</v>
      </c>
      <c r="M14" s="50" t="s">
        <v>50</v>
      </c>
      <c r="N14" s="50" t="str">
        <f>IFERROR(VLOOKUP(L14,[6]DATOS!$L$2:$Q$6,MATCH(M14,[6]DATOS!$M$7:$Q$7,0)+1,0),"")</f>
        <v>Alta</v>
      </c>
      <c r="O14" s="50" t="s">
        <v>242</v>
      </c>
      <c r="P14" s="50" t="s">
        <v>53</v>
      </c>
      <c r="Q14" s="50" t="s">
        <v>231</v>
      </c>
      <c r="R14" s="50" t="s">
        <v>243</v>
      </c>
      <c r="S14" s="50" t="s">
        <v>244</v>
      </c>
      <c r="T14" s="52" t="s">
        <v>245</v>
      </c>
      <c r="U14" s="52" t="s">
        <v>231</v>
      </c>
      <c r="V14" s="52" t="s">
        <v>235</v>
      </c>
      <c r="W14" s="52" t="s">
        <v>246</v>
      </c>
      <c r="X14" s="52" t="s">
        <v>237</v>
      </c>
    </row>
    <row r="15" spans="1:24" ht="142.5" x14ac:dyDescent="0.2">
      <c r="A15" s="50" t="s">
        <v>247</v>
      </c>
      <c r="B15" s="50" t="s">
        <v>248</v>
      </c>
      <c r="C15" s="50" t="s">
        <v>249</v>
      </c>
      <c r="D15" s="50" t="s">
        <v>44</v>
      </c>
      <c r="E15" s="50" t="s">
        <v>227</v>
      </c>
      <c r="F15" s="50" t="s">
        <v>250</v>
      </c>
      <c r="G15" s="50" t="s">
        <v>47</v>
      </c>
      <c r="H15" s="50" t="s">
        <v>251</v>
      </c>
      <c r="I15" s="50" t="s">
        <v>49</v>
      </c>
      <c r="J15" s="50" t="s">
        <v>87</v>
      </c>
      <c r="K15" s="50" t="str">
        <f>IFERROR(VLOOKUP(I15,[6]DATOS!$L$2:$Q$6,MATCH(J15,[6]DATOS!$M$7:$Q$7,0)+1,0),"")</f>
        <v>Extrema</v>
      </c>
      <c r="L15" s="50" t="s">
        <v>49</v>
      </c>
      <c r="M15" s="50" t="s">
        <v>50</v>
      </c>
      <c r="N15" s="50" t="str">
        <f>IFERROR(VLOOKUP(L15,[6]DATOS!$L$2:$Q$6,MATCH(M15,[6]DATOS!$M$7:$Q$7,0)+1,0),"")</f>
        <v>Alta</v>
      </c>
      <c r="O15" s="50" t="s">
        <v>252</v>
      </c>
      <c r="P15" s="50" t="s">
        <v>53</v>
      </c>
      <c r="Q15" s="50" t="s">
        <v>231</v>
      </c>
      <c r="R15" s="50" t="s">
        <v>243</v>
      </c>
      <c r="S15" s="50" t="s">
        <v>253</v>
      </c>
      <c r="T15" s="50" t="s">
        <v>254</v>
      </c>
      <c r="U15" s="52" t="s">
        <v>231</v>
      </c>
      <c r="V15" s="52" t="s">
        <v>235</v>
      </c>
      <c r="W15" s="52" t="s">
        <v>255</v>
      </c>
      <c r="X15" s="52" t="s">
        <v>237</v>
      </c>
    </row>
    <row r="16" spans="1:24" ht="18" x14ac:dyDescent="0.2">
      <c r="A16" s="60"/>
      <c r="B16" s="60"/>
      <c r="C16" s="60"/>
      <c r="D16" s="60"/>
      <c r="E16" s="60"/>
      <c r="F16" s="60"/>
      <c r="G16" s="60"/>
      <c r="H16" s="60"/>
      <c r="I16" s="60"/>
      <c r="J16" s="60"/>
      <c r="K16" s="60" t="str">
        <f>IFERROR(VLOOKUP(I16,[6]DATOS!$L$2:$Q$6,MATCH(J16,[6]DATOS!$M$7:$Q$7,0)+1,0),"")</f>
        <v/>
      </c>
      <c r="L16" s="60"/>
      <c r="M16" s="60"/>
      <c r="N16" s="60" t="str">
        <f>IFERROR(VLOOKUP(L16,[6]DATOS!$L$2:$Q$6,MATCH(M16,[6]DATOS!$M$7:$Q$7,0)+1,0),"")</f>
        <v/>
      </c>
      <c r="O16" s="60"/>
      <c r="P16" s="60"/>
      <c r="Q16" s="60"/>
      <c r="R16" s="60" t="str">
        <f>IFERROR(INDEX([6]DATOS!$T$3:$T$6,MATCH(GD!N16,[6]DATOS!$S$3:$S$6,0)),"")</f>
        <v/>
      </c>
      <c r="S16" s="61" t="str">
        <f>IFERROR(INDEX('[6]Evaluación de riesgos'!$P$9:$P$28,MATCH(GD!O16,'[6]Evaluación de riesgos'!$B$9:$B$28,0)),"")</f>
        <v/>
      </c>
      <c r="T16" s="62"/>
      <c r="U16" s="62"/>
      <c r="V16" s="79"/>
      <c r="W16" s="79"/>
      <c r="X16" s="79"/>
    </row>
    <row r="17" spans="1:24" ht="18" x14ac:dyDescent="0.2">
      <c r="A17" s="50"/>
      <c r="B17" s="50"/>
      <c r="C17" s="50"/>
      <c r="D17" s="50"/>
      <c r="E17" s="50"/>
      <c r="F17" s="50"/>
      <c r="G17" s="50"/>
      <c r="H17" s="50"/>
      <c r="I17" s="50"/>
      <c r="J17" s="50"/>
      <c r="K17" s="50" t="str">
        <f>IFERROR(VLOOKUP(I17,[6]DATOS!$L$2:$Q$6,MATCH(J17,[6]DATOS!$M$7:$Q$7,0)+1,0),"")</f>
        <v/>
      </c>
      <c r="L17" s="50"/>
      <c r="M17" s="50"/>
      <c r="N17" s="50" t="str">
        <f>IFERROR(VLOOKUP(L17,[6]DATOS!$L$2:$Q$6,MATCH(M17,[6]DATOS!$M$7:$Q$7,0)+1,0),"")</f>
        <v/>
      </c>
      <c r="O17" s="50"/>
      <c r="P17" s="50"/>
      <c r="Q17" s="50"/>
      <c r="R17" s="50" t="str">
        <f>IFERROR(INDEX([6]DATOS!$T$3:$T$6,MATCH(GD!N17,[6]DATOS!$S$3:$S$6,0)),"")</f>
        <v/>
      </c>
      <c r="S17" s="51" t="str">
        <f>IFERROR(INDEX('[6]Evaluación de riesgos'!$P$9:$P$28,MATCH(GD!O17,'[6]Evaluación de riesgos'!$B$9:$B$28,0)),"")</f>
        <v/>
      </c>
      <c r="T17" s="52"/>
      <c r="U17" s="52"/>
      <c r="V17" s="80"/>
      <c r="W17" s="80"/>
      <c r="X17" s="80"/>
    </row>
    <row r="18" spans="1:24" ht="18" x14ac:dyDescent="0.2">
      <c r="A18" s="50"/>
      <c r="B18" s="50"/>
      <c r="C18" s="50"/>
      <c r="D18" s="50"/>
      <c r="E18" s="50"/>
      <c r="F18" s="50"/>
      <c r="G18" s="50"/>
      <c r="H18" s="50"/>
      <c r="I18" s="50"/>
      <c r="J18" s="50"/>
      <c r="K18" s="50" t="str">
        <f>IFERROR(VLOOKUP(I18,[6]DATOS!$L$2:$Q$6,MATCH(J18,[6]DATOS!$M$7:$Q$7,0)+1,0),"")</f>
        <v/>
      </c>
      <c r="L18" s="50"/>
      <c r="M18" s="50"/>
      <c r="N18" s="50" t="str">
        <f>IFERROR(VLOOKUP(L18,[6]DATOS!$L$2:$Q$6,MATCH(M18,[6]DATOS!$M$7:$Q$7,0)+1,0),"")</f>
        <v/>
      </c>
      <c r="O18" s="50"/>
      <c r="P18" s="50"/>
      <c r="Q18" s="50"/>
      <c r="R18" s="50" t="str">
        <f>IFERROR(INDEX([6]DATOS!$T$3:$T$6,MATCH(GD!N18,[6]DATOS!$S$3:$S$6,0)),"")</f>
        <v/>
      </c>
      <c r="S18" s="51" t="str">
        <f>IFERROR(INDEX('[6]Evaluación de riesgos'!$P$9:$P$28,MATCH(GD!O18,'[6]Evaluación de riesgos'!$B$9:$B$28,0)),"")</f>
        <v/>
      </c>
      <c r="T18" s="52"/>
      <c r="U18" s="52"/>
      <c r="V18" s="80"/>
      <c r="W18" s="80"/>
      <c r="X18" s="80"/>
    </row>
    <row r="19" spans="1:24" ht="18" x14ac:dyDescent="0.2">
      <c r="A19" s="50"/>
      <c r="B19" s="50"/>
      <c r="C19" s="50"/>
      <c r="D19" s="50"/>
      <c r="E19" s="50"/>
      <c r="F19" s="50"/>
      <c r="G19" s="50"/>
      <c r="H19" s="50"/>
      <c r="I19" s="50"/>
      <c r="J19" s="50"/>
      <c r="K19" s="50" t="str">
        <f>IFERROR(VLOOKUP(I19,[6]DATOS!$L$2:$Q$6,MATCH(J19,[6]DATOS!$M$7:$Q$7,0)+1,0),"")</f>
        <v/>
      </c>
      <c r="L19" s="50"/>
      <c r="M19" s="50"/>
      <c r="N19" s="50" t="str">
        <f>IFERROR(VLOOKUP(L19,[6]DATOS!$L$2:$Q$6,MATCH(M19,[6]DATOS!$M$7:$Q$7,0)+1,0),"")</f>
        <v/>
      </c>
      <c r="O19" s="50"/>
      <c r="P19" s="50"/>
      <c r="Q19" s="50"/>
      <c r="R19" s="50" t="str">
        <f>IFERROR(INDEX([6]DATOS!$T$3:$T$6,MATCH(GD!N19,[6]DATOS!$S$3:$S$6,0)),"")</f>
        <v/>
      </c>
      <c r="S19" s="51" t="str">
        <f>IFERROR(INDEX('[6]Evaluación de riesgos'!$P$9:$P$28,MATCH(GD!O19,'[6]Evaluación de riesgos'!$B$9:$B$28,0)),"")</f>
        <v/>
      </c>
      <c r="T19" s="52"/>
      <c r="U19" s="52"/>
      <c r="V19" s="80"/>
      <c r="W19" s="80"/>
      <c r="X19" s="80"/>
    </row>
    <row r="20" spans="1:24" ht="18" x14ac:dyDescent="0.2">
      <c r="A20" s="50"/>
      <c r="B20" s="50"/>
      <c r="C20" s="50"/>
      <c r="D20" s="50"/>
      <c r="E20" s="50"/>
      <c r="F20" s="50"/>
      <c r="G20" s="50"/>
      <c r="H20" s="50"/>
      <c r="I20" s="50"/>
      <c r="J20" s="50"/>
      <c r="K20" s="50" t="str">
        <f>IFERROR(VLOOKUP(I20,[6]DATOS!$L$2:$Q$6,MATCH(J20,[6]DATOS!$M$7:$Q$7,0)+1,0),"")</f>
        <v/>
      </c>
      <c r="L20" s="50"/>
      <c r="M20" s="50"/>
      <c r="N20" s="50" t="str">
        <f>IFERROR(VLOOKUP(L20,[6]DATOS!$L$2:$Q$6,MATCH(M20,[6]DATOS!$M$7:$Q$7,0)+1,0),"")</f>
        <v/>
      </c>
      <c r="O20" s="50"/>
      <c r="P20" s="50"/>
      <c r="Q20" s="50"/>
      <c r="R20" s="50" t="str">
        <f>IFERROR(INDEX([6]DATOS!$T$3:$T$6,MATCH(GD!N20,[6]DATOS!$S$3:$S$6,0)),"")</f>
        <v/>
      </c>
      <c r="S20" s="51" t="str">
        <f>IFERROR(INDEX('[6]Evaluación de riesgos'!$P$9:$P$28,MATCH(GD!O20,'[6]Evaluación de riesgos'!$B$9:$B$28,0)),"")</f>
        <v/>
      </c>
      <c r="T20" s="52"/>
      <c r="U20" s="52"/>
      <c r="V20" s="80"/>
      <c r="W20" s="80"/>
      <c r="X20" s="80"/>
    </row>
    <row r="21" spans="1:24" ht="18" x14ac:dyDescent="0.2">
      <c r="A21" s="50"/>
      <c r="B21" s="50"/>
      <c r="C21" s="50"/>
      <c r="D21" s="50"/>
      <c r="E21" s="50"/>
      <c r="F21" s="50"/>
      <c r="G21" s="50"/>
      <c r="H21" s="50"/>
      <c r="I21" s="50"/>
      <c r="J21" s="50"/>
      <c r="K21" s="50" t="str">
        <f>IFERROR(VLOOKUP(I21,[6]DATOS!$L$2:$Q$6,MATCH(J21,[6]DATOS!$M$7:$Q$7,0)+1,0),"")</f>
        <v/>
      </c>
      <c r="L21" s="50"/>
      <c r="M21" s="50"/>
      <c r="N21" s="50" t="str">
        <f>IFERROR(VLOOKUP(L21,[6]DATOS!$L$2:$Q$6,MATCH(M21,[6]DATOS!$M$7:$Q$7,0)+1,0),"")</f>
        <v/>
      </c>
      <c r="O21" s="50"/>
      <c r="P21" s="50"/>
      <c r="Q21" s="50"/>
      <c r="R21" s="50" t="str">
        <f>IFERROR(INDEX([6]DATOS!$T$3:$T$6,MATCH(GD!N21,[6]DATOS!$S$3:$S$6,0)),"")</f>
        <v/>
      </c>
      <c r="S21" s="51" t="str">
        <f>IFERROR(INDEX('[6]Evaluación de riesgos'!$P$9:$P$28,MATCH(GD!O21,'[6]Evaluación de riesgos'!$B$9:$B$28,0)),"")</f>
        <v/>
      </c>
      <c r="T21" s="52"/>
      <c r="U21" s="52"/>
      <c r="V21" s="80"/>
      <c r="W21" s="80"/>
      <c r="X21" s="80"/>
    </row>
    <row r="22" spans="1:24" ht="18" x14ac:dyDescent="0.2">
      <c r="A22" s="50"/>
      <c r="B22" s="50"/>
      <c r="C22" s="50"/>
      <c r="D22" s="50"/>
      <c r="E22" s="50"/>
      <c r="F22" s="50"/>
      <c r="G22" s="50"/>
      <c r="H22" s="50"/>
      <c r="I22" s="50"/>
      <c r="J22" s="50"/>
      <c r="K22" s="50" t="str">
        <f>IFERROR(VLOOKUP(I22,[6]DATOS!$L$2:$Q$6,MATCH(J22,[6]DATOS!$M$7:$Q$7,0)+1,0),"")</f>
        <v/>
      </c>
      <c r="L22" s="50"/>
      <c r="M22" s="50"/>
      <c r="N22" s="50" t="str">
        <f>IFERROR(VLOOKUP(L22,[6]DATOS!$L$2:$Q$6,MATCH(M22,[6]DATOS!$M$7:$Q$7,0)+1,0),"")</f>
        <v/>
      </c>
      <c r="O22" s="50"/>
      <c r="P22" s="50"/>
      <c r="Q22" s="50"/>
      <c r="R22" s="50" t="str">
        <f>IFERROR(INDEX([6]DATOS!$T$3:$T$6,MATCH(GD!N22,[6]DATOS!$S$3:$S$6,0)),"")</f>
        <v/>
      </c>
      <c r="S22" s="51" t="str">
        <f>IFERROR(INDEX('[6]Evaluación de riesgos'!$P$9:$P$28,MATCH(GD!O22,'[6]Evaluación de riesgos'!$B$9:$B$28,0)),"")</f>
        <v/>
      </c>
      <c r="T22" s="52"/>
      <c r="U22" s="52"/>
      <c r="V22" s="80"/>
      <c r="W22" s="80"/>
      <c r="X22" s="80"/>
    </row>
    <row r="23" spans="1:24" ht="18" x14ac:dyDescent="0.2">
      <c r="A23" s="50"/>
      <c r="B23" s="50"/>
      <c r="C23" s="50"/>
      <c r="D23" s="50"/>
      <c r="E23" s="50"/>
      <c r="F23" s="50"/>
      <c r="G23" s="50"/>
      <c r="H23" s="50"/>
      <c r="I23" s="50"/>
      <c r="J23" s="50"/>
      <c r="K23" s="50" t="str">
        <f>IFERROR(VLOOKUP(I23,[6]DATOS!$L$2:$Q$6,MATCH(J23,[6]DATOS!$M$7:$Q$7,0)+1,0),"")</f>
        <v/>
      </c>
      <c r="L23" s="50"/>
      <c r="M23" s="50"/>
      <c r="N23" s="50" t="str">
        <f>IFERROR(VLOOKUP(L23,[6]DATOS!$L$2:$Q$6,MATCH(M23,[6]DATOS!$M$7:$Q$7,0)+1,0),"")</f>
        <v/>
      </c>
      <c r="O23" s="50"/>
      <c r="P23" s="50"/>
      <c r="Q23" s="50"/>
      <c r="R23" s="50" t="str">
        <f>IFERROR(INDEX([6]DATOS!$T$3:$T$6,MATCH(GD!N23,[6]DATOS!$S$3:$S$6,0)),"")</f>
        <v/>
      </c>
      <c r="S23" s="51" t="str">
        <f>IFERROR(INDEX('[6]Evaluación de riesgos'!$P$9:$P$28,MATCH(GD!O23,'[6]Evaluación de riesgos'!$B$9:$B$28,0)),"")</f>
        <v/>
      </c>
      <c r="T23" s="52"/>
      <c r="U23" s="52"/>
      <c r="V23" s="80"/>
      <c r="W23" s="80"/>
      <c r="X23" s="80"/>
    </row>
    <row r="24" spans="1:24" ht="18" x14ac:dyDescent="0.2">
      <c r="A24" s="50"/>
      <c r="B24" s="50"/>
      <c r="C24" s="50"/>
      <c r="D24" s="50"/>
      <c r="E24" s="50"/>
      <c r="F24" s="50"/>
      <c r="G24" s="50"/>
      <c r="H24" s="50"/>
      <c r="I24" s="50"/>
      <c r="J24" s="50"/>
      <c r="K24" s="50" t="str">
        <f>IFERROR(VLOOKUP(I24,[6]DATOS!$L$2:$Q$6,MATCH(J24,[6]DATOS!$M$7:$Q$7,0)+1,0),"")</f>
        <v/>
      </c>
      <c r="L24" s="50"/>
      <c r="M24" s="50"/>
      <c r="N24" s="50" t="str">
        <f>IFERROR(VLOOKUP(L24,[6]DATOS!$L$2:$Q$6,MATCH(M24,[6]DATOS!$M$7:$Q$7,0)+1,0),"")</f>
        <v/>
      </c>
      <c r="O24" s="50"/>
      <c r="P24" s="50"/>
      <c r="Q24" s="50"/>
      <c r="R24" s="50" t="str">
        <f>IFERROR(INDEX([6]DATOS!$T$3:$T$6,MATCH(GD!N24,[6]DATOS!$S$3:$S$6,0)),"")</f>
        <v/>
      </c>
      <c r="S24" s="51" t="str">
        <f>IFERROR(INDEX('[6]Evaluación de riesgos'!$P$9:$P$28,MATCH(GD!O24,'[6]Evaluación de riesgos'!$B$9:$B$28,0)),"")</f>
        <v/>
      </c>
      <c r="T24" s="52"/>
      <c r="U24" s="52"/>
      <c r="V24" s="80"/>
      <c r="W24" s="80"/>
      <c r="X24" s="80"/>
    </row>
    <row r="25" spans="1:24" ht="18" x14ac:dyDescent="0.2">
      <c r="A25" s="50"/>
      <c r="B25" s="50"/>
      <c r="C25" s="50"/>
      <c r="D25" s="50"/>
      <c r="E25" s="50"/>
      <c r="F25" s="50"/>
      <c r="G25" s="50"/>
      <c r="H25" s="50"/>
      <c r="I25" s="50"/>
      <c r="J25" s="50"/>
      <c r="K25" s="50" t="str">
        <f>IFERROR(VLOOKUP(I25,[6]DATOS!$L$2:$Q$6,MATCH(J25,[6]DATOS!$M$7:$Q$7,0)+1,0),"")</f>
        <v/>
      </c>
      <c r="L25" s="50"/>
      <c r="M25" s="50"/>
      <c r="N25" s="50" t="str">
        <f>IFERROR(VLOOKUP(L25,[6]DATOS!$L$2:$Q$6,MATCH(M25,[6]DATOS!$M$7:$Q$7,0)+1,0),"")</f>
        <v/>
      </c>
      <c r="O25" s="50"/>
      <c r="P25" s="50"/>
      <c r="Q25" s="50"/>
      <c r="R25" s="50" t="str">
        <f>IFERROR(INDEX([6]DATOS!$T$3:$T$6,MATCH(GD!N25,[6]DATOS!$S$3:$S$6,0)),"")</f>
        <v/>
      </c>
      <c r="S25" s="51" t="str">
        <f>IFERROR(INDEX('[6]Evaluación de riesgos'!$P$9:$P$28,MATCH(GD!O25,'[6]Evaluación de riesgos'!$B$9:$B$28,0)),"")</f>
        <v/>
      </c>
      <c r="T25" s="52"/>
      <c r="U25" s="52"/>
      <c r="V25" s="80"/>
      <c r="W25" s="80"/>
      <c r="X25" s="80"/>
    </row>
    <row r="26" spans="1:24" ht="18" x14ac:dyDescent="0.2">
      <c r="A26" s="50"/>
      <c r="B26" s="50"/>
      <c r="C26" s="50"/>
      <c r="D26" s="50"/>
      <c r="E26" s="50"/>
      <c r="F26" s="50"/>
      <c r="G26" s="50"/>
      <c r="H26" s="50"/>
      <c r="I26" s="50"/>
      <c r="J26" s="50"/>
      <c r="K26" s="50" t="str">
        <f>IFERROR(VLOOKUP(I26,[6]DATOS!$L$2:$Q$6,MATCH(J26,[6]DATOS!$M$7:$Q$7,0)+1,0),"")</f>
        <v/>
      </c>
      <c r="L26" s="50"/>
      <c r="M26" s="50"/>
      <c r="N26" s="50" t="str">
        <f>IFERROR(VLOOKUP(L26,[6]DATOS!$L$2:$Q$6,MATCH(M26,[6]DATOS!$M$7:$Q$7,0)+1,0),"")</f>
        <v/>
      </c>
      <c r="O26" s="50"/>
      <c r="P26" s="50"/>
      <c r="Q26" s="50"/>
      <c r="R26" s="50" t="str">
        <f>IFERROR(INDEX([6]DATOS!$T$3:$T$6,MATCH(GD!N26,[6]DATOS!$S$3:$S$6,0)),"")</f>
        <v/>
      </c>
      <c r="S26" s="51" t="str">
        <f>IFERROR(INDEX('[6]Evaluación de riesgos'!$P$9:$P$28,MATCH(GD!O26,'[6]Evaluación de riesgos'!$B$9:$B$28,0)),"")</f>
        <v/>
      </c>
      <c r="T26" s="52"/>
      <c r="U26" s="52"/>
      <c r="V26" s="80"/>
      <c r="W26" s="80"/>
      <c r="X26" s="80"/>
    </row>
    <row r="27" spans="1:24" ht="18" x14ac:dyDescent="0.2">
      <c r="A27" s="50"/>
      <c r="B27" s="50"/>
      <c r="C27" s="50"/>
      <c r="D27" s="50"/>
      <c r="E27" s="50"/>
      <c r="F27" s="50"/>
      <c r="G27" s="50"/>
      <c r="H27" s="50"/>
      <c r="I27" s="50"/>
      <c r="J27" s="50"/>
      <c r="K27" s="50" t="str">
        <f>IFERROR(VLOOKUP(I27,[6]DATOS!$L$2:$Q$6,MATCH(J27,[6]DATOS!$M$7:$Q$7,0)+1,0),"")</f>
        <v/>
      </c>
      <c r="L27" s="50"/>
      <c r="M27" s="50"/>
      <c r="N27" s="50" t="str">
        <f>IFERROR(VLOOKUP(L27,[6]DATOS!$L$2:$Q$6,MATCH(M27,[6]DATOS!$M$7:$Q$7,0)+1,0),"")</f>
        <v/>
      </c>
      <c r="O27" s="50"/>
      <c r="P27" s="50"/>
      <c r="Q27" s="50"/>
      <c r="R27" s="50" t="str">
        <f>IFERROR(INDEX([6]DATOS!$T$3:$T$6,MATCH(GD!N27,[6]DATOS!$S$3:$S$6,0)),"")</f>
        <v/>
      </c>
      <c r="S27" s="51" t="str">
        <f>IFERROR(INDEX('[6]Evaluación de riesgos'!$P$9:$P$28,MATCH(GD!O27,'[6]Evaluación de riesgos'!$B$9:$B$28,0)),"")</f>
        <v/>
      </c>
      <c r="T27" s="52"/>
      <c r="U27" s="52"/>
      <c r="V27" s="80"/>
      <c r="W27" s="80"/>
      <c r="X27" s="80"/>
    </row>
    <row r="28" spans="1:24" ht="18" x14ac:dyDescent="0.2">
      <c r="A28" s="50"/>
      <c r="B28" s="50"/>
      <c r="C28" s="50"/>
      <c r="D28" s="50"/>
      <c r="E28" s="50"/>
      <c r="F28" s="50"/>
      <c r="G28" s="50"/>
      <c r="H28" s="50"/>
      <c r="I28" s="50"/>
      <c r="J28" s="50"/>
      <c r="K28" s="50" t="str">
        <f>IFERROR(VLOOKUP(I28,[6]DATOS!$L$2:$Q$6,MATCH(J28,[6]DATOS!$M$7:$Q$7,0)+1,0),"")</f>
        <v/>
      </c>
      <c r="L28" s="50"/>
      <c r="M28" s="50"/>
      <c r="N28" s="50" t="str">
        <f>IFERROR(VLOOKUP(L28,[6]DATOS!$L$2:$Q$6,MATCH(M28,[6]DATOS!$M$7:$Q$7,0)+1,0),"")</f>
        <v/>
      </c>
      <c r="O28" s="50"/>
      <c r="P28" s="50"/>
      <c r="Q28" s="50"/>
      <c r="R28" s="50" t="str">
        <f>IFERROR(INDEX([6]DATOS!$T$3:$T$6,MATCH(GD!N28,[6]DATOS!$S$3:$S$6,0)),"")</f>
        <v/>
      </c>
      <c r="S28" s="51" t="str">
        <f>IFERROR(INDEX('[6]Evaluación de riesgos'!$P$9:$P$28,MATCH(GD!O28,'[6]Evaluación de riesgos'!$B$9:$B$28,0)),"")</f>
        <v/>
      </c>
      <c r="T28" s="52"/>
      <c r="U28" s="52"/>
      <c r="V28" s="80"/>
      <c r="W28" s="80"/>
      <c r="X28" s="80"/>
    </row>
    <row r="29" spans="1:24" ht="18" x14ac:dyDescent="0.2">
      <c r="A29" s="50"/>
      <c r="B29" s="50"/>
      <c r="C29" s="50"/>
      <c r="D29" s="50"/>
      <c r="E29" s="50"/>
      <c r="F29" s="50"/>
      <c r="G29" s="50"/>
      <c r="H29" s="50"/>
      <c r="I29" s="50"/>
      <c r="J29" s="50"/>
      <c r="K29" s="50" t="str">
        <f>IFERROR(VLOOKUP(I29,[6]DATOS!$L$2:$Q$6,MATCH(J29,[6]DATOS!$M$7:$Q$7,0)+1,0),"")</f>
        <v/>
      </c>
      <c r="L29" s="50"/>
      <c r="M29" s="50"/>
      <c r="N29" s="50" t="str">
        <f>IFERROR(VLOOKUP(L29,[6]DATOS!$L$2:$Q$6,MATCH(M29,[6]DATOS!$M$7:$Q$7,0)+1,0),"")</f>
        <v/>
      </c>
      <c r="O29" s="50"/>
      <c r="P29" s="50"/>
      <c r="Q29" s="50"/>
      <c r="R29" s="50" t="str">
        <f>IFERROR(INDEX([6]DATOS!$T$3:$T$6,MATCH(GD!N29,[6]DATOS!$S$3:$S$6,0)),"")</f>
        <v/>
      </c>
      <c r="S29" s="51" t="str">
        <f>IFERROR(INDEX('[6]Evaluación de riesgos'!$P$9:$P$28,MATCH(GD!O29,'[6]Evaluación de riesgos'!$B$9:$B$28,0)),"")</f>
        <v/>
      </c>
      <c r="T29" s="52"/>
      <c r="U29" s="52"/>
      <c r="V29" s="80"/>
      <c r="W29" s="80"/>
      <c r="X29" s="80"/>
    </row>
    <row r="30" spans="1:24" ht="18" x14ac:dyDescent="0.2">
      <c r="A30" s="50"/>
      <c r="B30" s="50"/>
      <c r="C30" s="50"/>
      <c r="D30" s="50"/>
      <c r="E30" s="50"/>
      <c r="F30" s="50"/>
      <c r="G30" s="50"/>
      <c r="H30" s="50"/>
      <c r="I30" s="50"/>
      <c r="J30" s="50"/>
      <c r="K30" s="50" t="str">
        <f>IFERROR(VLOOKUP(I30,[6]DATOS!$L$2:$Q$6,MATCH(J30,[6]DATOS!$M$7:$Q$7,0)+1,0),"")</f>
        <v/>
      </c>
      <c r="L30" s="50"/>
      <c r="M30" s="50"/>
      <c r="N30" s="50" t="str">
        <f>IFERROR(VLOOKUP(L30,[6]DATOS!$L$2:$Q$6,MATCH(M30,[6]DATOS!$M$7:$Q$7,0)+1,0),"")</f>
        <v/>
      </c>
      <c r="O30" s="50"/>
      <c r="P30" s="50"/>
      <c r="Q30" s="50"/>
      <c r="R30" s="50" t="str">
        <f>IFERROR(INDEX([6]DATOS!$T$3:$T$6,MATCH(GD!N30,[6]DATOS!$S$3:$S$6,0)),"")</f>
        <v/>
      </c>
      <c r="S30" s="51" t="str">
        <f>IFERROR(INDEX('[6]Evaluación de riesgos'!$P$9:$P$28,MATCH(GD!O30,'[6]Evaluación de riesgos'!$B$9:$B$28,0)),"")</f>
        <v/>
      </c>
      <c r="T30" s="52"/>
      <c r="U30" s="52"/>
      <c r="V30" s="80"/>
      <c r="W30" s="80"/>
      <c r="X30" s="80"/>
    </row>
    <row r="31" spans="1:24" ht="18" x14ac:dyDescent="0.2">
      <c r="A31" s="50"/>
      <c r="B31" s="50"/>
      <c r="C31" s="50"/>
      <c r="D31" s="50"/>
      <c r="E31" s="50"/>
      <c r="F31" s="50"/>
      <c r="G31" s="50"/>
      <c r="H31" s="50"/>
      <c r="I31" s="50"/>
      <c r="J31" s="50"/>
      <c r="K31" s="50" t="str">
        <f>IFERROR(VLOOKUP(I31,[6]DATOS!$L$2:$Q$6,MATCH(J31,[6]DATOS!$M$7:$Q$7,0)+1,0),"")</f>
        <v/>
      </c>
      <c r="L31" s="50"/>
      <c r="M31" s="50"/>
      <c r="N31" s="50" t="str">
        <f>IFERROR(VLOOKUP(L31,[6]DATOS!$L$2:$Q$6,MATCH(M31,[6]DATOS!$M$7:$Q$7,0)+1,0),"")</f>
        <v/>
      </c>
      <c r="O31" s="50"/>
      <c r="P31" s="50"/>
      <c r="Q31" s="50"/>
      <c r="R31" s="50" t="str">
        <f>IFERROR(INDEX([6]DATOS!$T$3:$T$6,MATCH(GD!N31,[6]DATOS!$S$3:$S$6,0)),"")</f>
        <v/>
      </c>
      <c r="S31" s="51" t="str">
        <f>IFERROR(INDEX('[6]Evaluación de riesgos'!$P$9:$P$28,MATCH(GD!O31,'[6]Evaluación de riesgos'!$B$9:$B$28,0)),"")</f>
        <v/>
      </c>
      <c r="T31" s="52"/>
      <c r="U31" s="52"/>
      <c r="V31" s="80"/>
      <c r="W31" s="80"/>
      <c r="X31" s="80"/>
    </row>
    <row r="32" spans="1:24" ht="18" x14ac:dyDescent="0.2">
      <c r="A32" s="50"/>
      <c r="B32" s="50"/>
      <c r="C32" s="50"/>
      <c r="D32" s="50"/>
      <c r="E32" s="50"/>
      <c r="F32" s="50"/>
      <c r="G32" s="50"/>
      <c r="H32" s="50"/>
      <c r="I32" s="50"/>
      <c r="J32" s="50"/>
      <c r="K32" s="50" t="str">
        <f>IFERROR(VLOOKUP(I32,[6]DATOS!$L$2:$Q$6,MATCH(J32,[6]DATOS!$M$7:$Q$7,0)+1,0),"")</f>
        <v/>
      </c>
      <c r="L32" s="50"/>
      <c r="M32" s="50"/>
      <c r="N32" s="50" t="str">
        <f>IFERROR(VLOOKUP(L32,[6]DATOS!$L$2:$Q$6,MATCH(M32,[6]DATOS!$M$7:$Q$7,0)+1,0),"")</f>
        <v/>
      </c>
      <c r="O32" s="50"/>
      <c r="P32" s="50"/>
      <c r="Q32" s="50"/>
      <c r="R32" s="50" t="str">
        <f>IFERROR(INDEX([6]DATOS!$T$3:$T$6,MATCH(GD!N32,[6]DATOS!$S$3:$S$6,0)),"")</f>
        <v/>
      </c>
      <c r="S32" s="51" t="str">
        <f>IFERROR(INDEX('[6]Evaluación de riesgos'!$P$9:$P$28,MATCH(GD!O32,'[6]Evaluación de riesgos'!$B$9:$B$28,0)),"")</f>
        <v/>
      </c>
      <c r="T32" s="52"/>
      <c r="U32" s="52"/>
      <c r="V32" s="80"/>
      <c r="W32" s="80"/>
      <c r="X32" s="80"/>
    </row>
    <row r="33" spans="1:24" ht="18" x14ac:dyDescent="0.2">
      <c r="A33" s="50"/>
      <c r="B33" s="50"/>
      <c r="C33" s="50"/>
      <c r="D33" s="50"/>
      <c r="E33" s="50"/>
      <c r="F33" s="50"/>
      <c r="G33" s="50"/>
      <c r="H33" s="50"/>
      <c r="I33" s="50"/>
      <c r="J33" s="50"/>
      <c r="K33" s="50" t="str">
        <f>IFERROR(VLOOKUP(I33,[6]DATOS!$L$2:$Q$6,MATCH(J33,[6]DATOS!$M$7:$Q$7,0)+1,0),"")</f>
        <v/>
      </c>
      <c r="L33" s="50"/>
      <c r="M33" s="50"/>
      <c r="N33" s="50" t="str">
        <f>IFERROR(VLOOKUP(L33,[6]DATOS!$L$2:$Q$6,MATCH(M33,[6]DATOS!$M$7:$Q$7,0)+1,0),"")</f>
        <v/>
      </c>
      <c r="O33" s="50"/>
      <c r="P33" s="50"/>
      <c r="Q33" s="50"/>
      <c r="R33" s="50" t="str">
        <f>IFERROR(INDEX([6]DATOS!$T$3:$T$6,MATCH(GD!N33,[6]DATOS!$S$3:$S$6,0)),"")</f>
        <v/>
      </c>
      <c r="S33" s="51" t="str">
        <f>IFERROR(INDEX('[6]Evaluación de riesgos'!$P$9:$P$28,MATCH(GD!O33,'[6]Evaluación de riesgos'!$B$9:$B$28,0)),"")</f>
        <v/>
      </c>
      <c r="T33" s="52"/>
      <c r="U33" s="52"/>
      <c r="V33" s="80"/>
      <c r="W33" s="80"/>
      <c r="X33" s="80"/>
    </row>
    <row r="34" spans="1:24" ht="18" x14ac:dyDescent="0.2">
      <c r="A34" s="50"/>
      <c r="B34" s="50"/>
      <c r="C34" s="50"/>
      <c r="D34" s="50"/>
      <c r="E34" s="50"/>
      <c r="F34" s="50"/>
      <c r="G34" s="50"/>
      <c r="H34" s="50"/>
      <c r="I34" s="50"/>
      <c r="J34" s="50"/>
      <c r="K34" s="50" t="str">
        <f>IFERROR(VLOOKUP(I34,[6]DATOS!$L$2:$Q$6,MATCH(J34,[6]DATOS!$M$7:$Q$7,0)+1,0),"")</f>
        <v/>
      </c>
      <c r="L34" s="50"/>
      <c r="M34" s="50"/>
      <c r="N34" s="50" t="str">
        <f>IFERROR(VLOOKUP(L34,[6]DATOS!$L$2:$Q$6,MATCH(M34,[6]DATOS!$M$7:$Q$7,0)+1,0),"")</f>
        <v/>
      </c>
      <c r="O34" s="50"/>
      <c r="P34" s="50"/>
      <c r="Q34" s="50"/>
      <c r="R34" s="50" t="str">
        <f>IFERROR(INDEX([6]DATOS!$T$3:$T$6,MATCH(GD!N34,[6]DATOS!$S$3:$S$6,0)),"")</f>
        <v/>
      </c>
      <c r="S34" s="51" t="str">
        <f>IFERROR(INDEX('[6]Evaluación de riesgos'!$P$9:$P$28,MATCH(GD!O34,'[6]Evaluación de riesgos'!$B$9:$B$28,0)),"")</f>
        <v/>
      </c>
      <c r="T34" s="52"/>
      <c r="U34" s="52"/>
      <c r="V34" s="80"/>
      <c r="W34" s="80"/>
      <c r="X34" s="80"/>
    </row>
    <row r="35" spans="1:24" ht="18" x14ac:dyDescent="0.2">
      <c r="A35" s="50"/>
      <c r="B35" s="50"/>
      <c r="C35" s="50"/>
      <c r="D35" s="50"/>
      <c r="E35" s="50"/>
      <c r="F35" s="50"/>
      <c r="G35" s="50"/>
      <c r="H35" s="50"/>
      <c r="I35" s="50"/>
      <c r="J35" s="50"/>
      <c r="K35" s="50" t="str">
        <f>IFERROR(VLOOKUP(I35,[6]DATOS!$L$2:$Q$6,MATCH(J35,[6]DATOS!$M$7:$Q$7,0)+1,0),"")</f>
        <v/>
      </c>
      <c r="L35" s="50"/>
      <c r="M35" s="50"/>
      <c r="N35" s="50" t="str">
        <f>IFERROR(VLOOKUP(L35,[6]DATOS!$L$2:$Q$6,MATCH(M35,[6]DATOS!$M$7:$Q$7,0)+1,0),"")</f>
        <v/>
      </c>
      <c r="O35" s="50"/>
      <c r="P35" s="50"/>
      <c r="Q35" s="50"/>
      <c r="R35" s="50" t="str">
        <f>IFERROR(INDEX([6]DATOS!$T$3:$T$6,MATCH(GD!N35,[6]DATOS!$S$3:$S$6,0)),"")</f>
        <v/>
      </c>
      <c r="S35" s="51" t="str">
        <f>IFERROR(INDEX('[6]Evaluación de riesgos'!$P$9:$P$28,MATCH(GD!O35,'[6]Evaluación de riesgos'!$B$9:$B$28,0)),"")</f>
        <v/>
      </c>
      <c r="T35" s="52"/>
      <c r="U35" s="52"/>
      <c r="V35" s="80"/>
      <c r="W35" s="80"/>
      <c r="X35" s="80"/>
    </row>
    <row r="36" spans="1:24" ht="18" x14ac:dyDescent="0.2">
      <c r="A36" s="50"/>
      <c r="B36" s="50"/>
      <c r="C36" s="50"/>
      <c r="D36" s="50"/>
      <c r="E36" s="50"/>
      <c r="F36" s="50"/>
      <c r="G36" s="50"/>
      <c r="H36" s="50"/>
      <c r="I36" s="50"/>
      <c r="J36" s="50"/>
      <c r="K36" s="50" t="str">
        <f>IFERROR(VLOOKUP(I36,[6]DATOS!$L$2:$Q$6,MATCH(J36,[6]DATOS!$M$7:$Q$7,0)+1,0),"")</f>
        <v/>
      </c>
      <c r="L36" s="50"/>
      <c r="M36" s="50"/>
      <c r="N36" s="50" t="str">
        <f>IFERROR(VLOOKUP(L36,[6]DATOS!$L$2:$Q$6,MATCH(M36,[6]DATOS!$M$7:$Q$7,0)+1,0),"")</f>
        <v/>
      </c>
      <c r="O36" s="50"/>
      <c r="P36" s="50"/>
      <c r="Q36" s="50"/>
      <c r="R36" s="50" t="str">
        <f>IFERROR(INDEX([6]DATOS!$T$3:$T$6,MATCH(GD!N36,[6]DATOS!$S$3:$S$6,0)),"")</f>
        <v/>
      </c>
      <c r="S36" s="51" t="str">
        <f>IFERROR(INDEX('[6]Evaluación de riesgos'!$P$9:$P$28,MATCH(GD!O36,'[6]Evaluación de riesgos'!$B$9:$B$28,0)),"")</f>
        <v/>
      </c>
      <c r="T36" s="52"/>
      <c r="U36" s="52"/>
      <c r="V36" s="80"/>
      <c r="W36" s="80"/>
      <c r="X36" s="80"/>
    </row>
    <row r="37" spans="1:24" ht="18" x14ac:dyDescent="0.2">
      <c r="A37" s="50"/>
      <c r="B37" s="50"/>
      <c r="C37" s="50"/>
      <c r="D37" s="50"/>
      <c r="E37" s="50"/>
      <c r="F37" s="50"/>
      <c r="G37" s="50"/>
      <c r="H37" s="50"/>
      <c r="I37" s="50"/>
      <c r="J37" s="50"/>
      <c r="K37" s="50" t="str">
        <f>IFERROR(VLOOKUP(I37,[6]DATOS!$L$2:$Q$6,MATCH(J37,[6]DATOS!$M$7:$Q$7,0)+1,0),"")</f>
        <v/>
      </c>
      <c r="L37" s="50"/>
      <c r="M37" s="50"/>
      <c r="N37" s="50" t="str">
        <f>IFERROR(VLOOKUP(L37,[6]DATOS!$L$2:$Q$6,MATCH(M37,[6]DATOS!$M$7:$Q$7,0)+1,0),"")</f>
        <v/>
      </c>
      <c r="O37" s="50"/>
      <c r="P37" s="50"/>
      <c r="Q37" s="50"/>
      <c r="R37" s="50" t="str">
        <f>IFERROR(INDEX([6]DATOS!$T$3:$T$6,MATCH(GD!N37,[6]DATOS!$S$3:$S$6,0)),"")</f>
        <v/>
      </c>
      <c r="S37" s="51" t="str">
        <f>IFERROR(INDEX('[6]Evaluación de riesgos'!$P$9:$P$28,MATCH(GD!O37,'[6]Evaluación de riesgos'!$B$9:$B$28,0)),"")</f>
        <v/>
      </c>
      <c r="T37" s="52"/>
      <c r="U37" s="52"/>
      <c r="V37" s="80"/>
      <c r="W37" s="80"/>
      <c r="X37" s="80"/>
    </row>
    <row r="38" spans="1:24" ht="18" x14ac:dyDescent="0.2">
      <c r="A38" s="50"/>
      <c r="B38" s="50"/>
      <c r="C38" s="50"/>
      <c r="D38" s="50"/>
      <c r="E38" s="50"/>
      <c r="F38" s="50"/>
      <c r="G38" s="50"/>
      <c r="H38" s="50"/>
      <c r="I38" s="50"/>
      <c r="J38" s="50"/>
      <c r="K38" s="50" t="str">
        <f>IFERROR(VLOOKUP(I38,[6]DATOS!$L$2:$Q$6,MATCH(J38,[6]DATOS!$M$7:$Q$7,0)+1,0),"")</f>
        <v/>
      </c>
      <c r="L38" s="50"/>
      <c r="M38" s="50"/>
      <c r="N38" s="50" t="str">
        <f>IFERROR(VLOOKUP(L38,[6]DATOS!$L$2:$Q$6,MATCH(M38,[6]DATOS!$M$7:$Q$7,0)+1,0),"")</f>
        <v/>
      </c>
      <c r="O38" s="50"/>
      <c r="P38" s="50"/>
      <c r="Q38" s="50"/>
      <c r="R38" s="50" t="str">
        <f>IFERROR(INDEX([6]DATOS!$T$3:$T$6,MATCH(GD!N38,[6]DATOS!$S$3:$S$6,0)),"")</f>
        <v/>
      </c>
      <c r="S38" s="51" t="str">
        <f>IFERROR(INDEX('[6]Evaluación de riesgos'!$P$9:$P$28,MATCH(GD!O38,'[6]Evaluación de riesgos'!$B$9:$B$28,0)),"")</f>
        <v/>
      </c>
      <c r="T38" s="52"/>
      <c r="U38" s="52"/>
      <c r="V38" s="80"/>
      <c r="W38" s="80"/>
      <c r="X38" s="80"/>
    </row>
    <row r="39" spans="1:24" ht="18" x14ac:dyDescent="0.2">
      <c r="A39" s="50"/>
      <c r="B39" s="50"/>
      <c r="C39" s="50"/>
      <c r="D39" s="50"/>
      <c r="E39" s="50"/>
      <c r="F39" s="50"/>
      <c r="G39" s="50"/>
      <c r="H39" s="50"/>
      <c r="I39" s="50"/>
      <c r="J39" s="50"/>
      <c r="K39" s="50" t="str">
        <f>IFERROR(VLOOKUP(I39,[6]DATOS!$L$2:$Q$6,MATCH(J39,[6]DATOS!$M$7:$Q$7,0)+1,0),"")</f>
        <v/>
      </c>
      <c r="L39" s="50"/>
      <c r="M39" s="50"/>
      <c r="N39" s="50" t="str">
        <f>IFERROR(VLOOKUP(L39,[6]DATOS!$L$2:$Q$6,MATCH(M39,[6]DATOS!$M$7:$Q$7,0)+1,0),"")</f>
        <v/>
      </c>
      <c r="O39" s="50"/>
      <c r="P39" s="50"/>
      <c r="Q39" s="50"/>
      <c r="R39" s="50" t="str">
        <f>IFERROR(INDEX([6]DATOS!$T$3:$T$6,MATCH(GD!N39,[6]DATOS!$S$3:$S$6,0)),"")</f>
        <v/>
      </c>
      <c r="S39" s="51" t="str">
        <f>IFERROR(INDEX('[6]Evaluación de riesgos'!$P$9:$P$28,MATCH(GD!O39,'[6]Evaluación de riesgos'!$B$9:$B$28,0)),"")</f>
        <v/>
      </c>
      <c r="T39" s="52"/>
      <c r="U39" s="52"/>
      <c r="V39" s="80"/>
      <c r="W39" s="80"/>
      <c r="X39" s="80"/>
    </row>
    <row r="40" spans="1:24" ht="18" x14ac:dyDescent="0.2">
      <c r="A40" s="50"/>
      <c r="B40" s="50"/>
      <c r="C40" s="50"/>
      <c r="D40" s="50"/>
      <c r="E40" s="50"/>
      <c r="F40" s="50"/>
      <c r="G40" s="50"/>
      <c r="H40" s="50"/>
      <c r="I40" s="50"/>
      <c r="J40" s="50"/>
      <c r="K40" s="50" t="str">
        <f>IFERROR(VLOOKUP(I40,[6]DATOS!$L$2:$Q$6,MATCH(J40,[6]DATOS!$M$7:$Q$7,0)+1,0),"")</f>
        <v/>
      </c>
      <c r="L40" s="50"/>
      <c r="M40" s="50"/>
      <c r="N40" s="50" t="str">
        <f>IFERROR(VLOOKUP(L40,[6]DATOS!$L$2:$Q$6,MATCH(M40,[6]DATOS!$M$7:$Q$7,0)+1,0),"")</f>
        <v/>
      </c>
      <c r="O40" s="50"/>
      <c r="P40" s="50"/>
      <c r="Q40" s="50"/>
      <c r="R40" s="50" t="str">
        <f>IFERROR(INDEX([6]DATOS!$T$3:$T$6,MATCH(GD!N40,[6]DATOS!$S$3:$S$6,0)),"")</f>
        <v/>
      </c>
      <c r="S40" s="51" t="str">
        <f>IFERROR(INDEX('[6]Evaluación de riesgos'!$P$9:$P$28,MATCH(GD!O40,'[6]Evaluación de riesgos'!$B$9:$B$28,0)),"")</f>
        <v/>
      </c>
      <c r="T40" s="52"/>
      <c r="U40" s="52"/>
      <c r="V40" s="80"/>
      <c r="W40" s="80"/>
      <c r="X40" s="80"/>
    </row>
    <row r="41" spans="1:24" ht="18" x14ac:dyDescent="0.2">
      <c r="A41" s="50"/>
      <c r="B41" s="50"/>
      <c r="C41" s="50"/>
      <c r="D41" s="50"/>
      <c r="E41" s="50"/>
      <c r="F41" s="50"/>
      <c r="G41" s="50"/>
      <c r="H41" s="50"/>
      <c r="I41" s="50"/>
      <c r="J41" s="50"/>
      <c r="K41" s="50" t="str">
        <f>IFERROR(VLOOKUP(I41,[6]DATOS!$L$2:$Q$6,MATCH(J41,[6]DATOS!$M$7:$Q$7,0)+1,0),"")</f>
        <v/>
      </c>
      <c r="L41" s="50"/>
      <c r="M41" s="50"/>
      <c r="N41" s="50" t="str">
        <f>IFERROR(VLOOKUP(L41,[6]DATOS!$L$2:$Q$6,MATCH(M41,[6]DATOS!$M$7:$Q$7,0)+1,0),"")</f>
        <v/>
      </c>
      <c r="O41" s="50"/>
      <c r="P41" s="50"/>
      <c r="Q41" s="50"/>
      <c r="R41" s="50" t="str">
        <f>IFERROR(INDEX([6]DATOS!$T$3:$T$6,MATCH(GD!N41,[6]DATOS!$S$3:$S$6,0)),"")</f>
        <v/>
      </c>
      <c r="S41" s="51" t="str">
        <f>IFERROR(INDEX('[6]Evaluación de riesgos'!$P$9:$P$28,MATCH(GD!O41,'[6]Evaluación de riesgos'!$B$9:$B$28,0)),"")</f>
        <v/>
      </c>
      <c r="T41" s="52"/>
      <c r="U41" s="52"/>
      <c r="V41" s="80"/>
      <c r="W41" s="80"/>
      <c r="X41" s="80"/>
    </row>
    <row r="42" spans="1:24" ht="18" x14ac:dyDescent="0.2">
      <c r="A42" s="50"/>
      <c r="B42" s="50"/>
      <c r="C42" s="50"/>
      <c r="D42" s="50"/>
      <c r="E42" s="50"/>
      <c r="F42" s="50"/>
      <c r="G42" s="50"/>
      <c r="H42" s="50"/>
      <c r="I42" s="50"/>
      <c r="J42" s="50"/>
      <c r="K42" s="50" t="str">
        <f>IFERROR(VLOOKUP(I42,[6]DATOS!$L$2:$Q$6,MATCH(J42,[6]DATOS!$M$7:$Q$7,0)+1,0),"")</f>
        <v/>
      </c>
      <c r="L42" s="50"/>
      <c r="M42" s="50"/>
      <c r="N42" s="50" t="str">
        <f>IFERROR(VLOOKUP(L42,[6]DATOS!$L$2:$Q$6,MATCH(M42,[6]DATOS!$M$7:$Q$7,0)+1,0),"")</f>
        <v/>
      </c>
      <c r="O42" s="50"/>
      <c r="P42" s="50"/>
      <c r="Q42" s="50"/>
      <c r="R42" s="50" t="str">
        <f>IFERROR(INDEX([6]DATOS!$T$3:$T$6,MATCH(GD!N42,[6]DATOS!$S$3:$S$6,0)),"")</f>
        <v/>
      </c>
      <c r="S42" s="51" t="str">
        <f>IFERROR(INDEX('[6]Evaluación de riesgos'!$P$9:$P$28,MATCH(GD!O42,'[6]Evaluación de riesgos'!$B$9:$B$28,0)),"")</f>
        <v/>
      </c>
      <c r="T42" s="52"/>
      <c r="U42" s="52"/>
      <c r="V42" s="80"/>
      <c r="W42" s="80"/>
      <c r="X42" s="80"/>
    </row>
    <row r="43" spans="1:24" ht="18" x14ac:dyDescent="0.2">
      <c r="A43" s="50"/>
      <c r="B43" s="50"/>
      <c r="C43" s="50"/>
      <c r="D43" s="50"/>
      <c r="E43" s="50"/>
      <c r="F43" s="50"/>
      <c r="G43" s="50"/>
      <c r="H43" s="50"/>
      <c r="I43" s="50"/>
      <c r="J43" s="50"/>
      <c r="K43" s="50" t="str">
        <f>IFERROR(VLOOKUP(I43,[6]DATOS!$L$2:$Q$6,MATCH(J43,[6]DATOS!$M$7:$Q$7,0)+1,0),"")</f>
        <v/>
      </c>
      <c r="L43" s="50"/>
      <c r="M43" s="50"/>
      <c r="N43" s="50" t="str">
        <f>IFERROR(VLOOKUP(L43,[6]DATOS!$L$2:$Q$6,MATCH(M43,[6]DATOS!$M$7:$Q$7,0)+1,0),"")</f>
        <v/>
      </c>
      <c r="O43" s="50"/>
      <c r="P43" s="50"/>
      <c r="Q43" s="50"/>
      <c r="R43" s="50" t="str">
        <f>IFERROR(INDEX([6]DATOS!$T$3:$T$6,MATCH(GD!N43,[6]DATOS!$S$3:$S$6,0)),"")</f>
        <v/>
      </c>
      <c r="S43" s="51" t="str">
        <f>IFERROR(INDEX('[6]Evaluación de riesgos'!$P$9:$P$28,MATCH(GD!O43,'[6]Evaluación de riesgos'!$B$9:$B$28,0)),"")</f>
        <v/>
      </c>
      <c r="T43" s="52"/>
      <c r="U43" s="52"/>
      <c r="V43" s="80"/>
      <c r="W43" s="80"/>
      <c r="X43" s="80"/>
    </row>
    <row r="44" spans="1:24" ht="18" x14ac:dyDescent="0.2">
      <c r="A44" s="50"/>
      <c r="B44" s="50"/>
      <c r="C44" s="50"/>
      <c r="D44" s="50"/>
      <c r="E44" s="50"/>
      <c r="F44" s="50"/>
      <c r="G44" s="50"/>
      <c r="H44" s="50"/>
      <c r="I44" s="50"/>
      <c r="J44" s="50"/>
      <c r="K44" s="50" t="str">
        <f>IFERROR(VLOOKUP(I44,[6]DATOS!$L$2:$Q$6,MATCH(J44,[6]DATOS!$M$7:$Q$7,0)+1,0),"")</f>
        <v/>
      </c>
      <c r="L44" s="50"/>
      <c r="M44" s="50"/>
      <c r="N44" s="50" t="str">
        <f>IFERROR(VLOOKUP(L44,[6]DATOS!$L$2:$Q$6,MATCH(M44,[6]DATOS!$M$7:$Q$7,0)+1,0),"")</f>
        <v/>
      </c>
      <c r="O44" s="50"/>
      <c r="P44" s="50"/>
      <c r="Q44" s="50"/>
      <c r="R44" s="50" t="str">
        <f>IFERROR(INDEX([6]DATOS!$T$3:$T$6,MATCH(GD!N44,[6]DATOS!$S$3:$S$6,0)),"")</f>
        <v/>
      </c>
      <c r="S44" s="51" t="str">
        <f>IFERROR(INDEX('[6]Evaluación de riesgos'!$P$9:$P$28,MATCH(GD!O44,'[6]Evaluación de riesgos'!$B$9:$B$28,0)),"")</f>
        <v/>
      </c>
      <c r="T44" s="52"/>
      <c r="U44" s="52"/>
      <c r="V44" s="80"/>
      <c r="W44" s="80"/>
      <c r="X44" s="80"/>
    </row>
    <row r="45" spans="1:24" ht="18" x14ac:dyDescent="0.2">
      <c r="A45" s="50"/>
      <c r="B45" s="50"/>
      <c r="C45" s="50"/>
      <c r="D45" s="50"/>
      <c r="E45" s="50"/>
      <c r="F45" s="50"/>
      <c r="G45" s="50"/>
      <c r="H45" s="50"/>
      <c r="I45" s="50"/>
      <c r="J45" s="50"/>
      <c r="K45" s="50" t="str">
        <f>IFERROR(VLOOKUP(I45,[6]DATOS!$L$2:$Q$6,MATCH(J45,[6]DATOS!$M$7:$Q$7,0)+1,0),"")</f>
        <v/>
      </c>
      <c r="L45" s="50"/>
      <c r="M45" s="50"/>
      <c r="N45" s="50" t="str">
        <f>IFERROR(VLOOKUP(L45,[6]DATOS!$L$2:$Q$6,MATCH(M45,[6]DATOS!$M$7:$Q$7,0)+1,0),"")</f>
        <v/>
      </c>
      <c r="O45" s="50"/>
      <c r="P45" s="50"/>
      <c r="Q45" s="50"/>
      <c r="R45" s="50" t="str">
        <f>IFERROR(INDEX([6]DATOS!$T$3:$T$6,MATCH(GD!N45,[6]DATOS!$S$3:$S$6,0)),"")</f>
        <v/>
      </c>
      <c r="S45" s="51" t="str">
        <f>IFERROR(INDEX('[6]Evaluación de riesgos'!$P$9:$P$28,MATCH(GD!O45,'[6]Evaluación de riesgos'!$B$9:$B$28,0)),"")</f>
        <v/>
      </c>
      <c r="T45" s="52"/>
      <c r="U45" s="52"/>
      <c r="V45" s="80"/>
      <c r="W45" s="80"/>
      <c r="X45" s="80"/>
    </row>
    <row r="46" spans="1:24" ht="18" x14ac:dyDescent="0.2">
      <c r="A46" s="50"/>
      <c r="B46" s="50"/>
      <c r="C46" s="50"/>
      <c r="D46" s="50"/>
      <c r="E46" s="50"/>
      <c r="F46" s="50"/>
      <c r="G46" s="50"/>
      <c r="H46" s="50"/>
      <c r="I46" s="50"/>
      <c r="J46" s="50"/>
      <c r="K46" s="50" t="str">
        <f>IFERROR(VLOOKUP(I46,[6]DATOS!$L$2:$Q$6,MATCH(J46,[6]DATOS!$M$7:$Q$7,0)+1,0),"")</f>
        <v/>
      </c>
      <c r="L46" s="50"/>
      <c r="M46" s="50"/>
      <c r="N46" s="50" t="str">
        <f>IFERROR(VLOOKUP(L46,[6]DATOS!$L$2:$Q$6,MATCH(M46,[6]DATOS!$M$7:$Q$7,0)+1,0),"")</f>
        <v/>
      </c>
      <c r="O46" s="50"/>
      <c r="P46" s="50"/>
      <c r="Q46" s="50"/>
      <c r="R46" s="50" t="str">
        <f>IFERROR(INDEX([6]DATOS!$T$3:$T$6,MATCH(GD!N46,[6]DATOS!$S$3:$S$6,0)),"")</f>
        <v/>
      </c>
      <c r="S46" s="51" t="str">
        <f>IFERROR(INDEX('[6]Evaluación de riesgos'!$P$9:$P$28,MATCH(GD!O46,'[6]Evaluación de riesgos'!$B$9:$B$28,0)),"")</f>
        <v/>
      </c>
      <c r="T46" s="52"/>
      <c r="U46" s="52"/>
      <c r="V46" s="80"/>
      <c r="W46" s="80"/>
      <c r="X46" s="80"/>
    </row>
    <row r="47" spans="1:24" ht="18" x14ac:dyDescent="0.2">
      <c r="A47" s="50"/>
      <c r="B47" s="50"/>
      <c r="C47" s="50"/>
      <c r="D47" s="50"/>
      <c r="E47" s="50"/>
      <c r="F47" s="50"/>
      <c r="G47" s="50"/>
      <c r="H47" s="50"/>
      <c r="I47" s="50"/>
      <c r="J47" s="50"/>
      <c r="K47" s="50" t="str">
        <f>IFERROR(VLOOKUP(I47,[6]DATOS!$L$2:$Q$6,MATCH(J47,[6]DATOS!$M$7:$Q$7,0)+1,0),"")</f>
        <v/>
      </c>
      <c r="L47" s="50"/>
      <c r="M47" s="50"/>
      <c r="N47" s="50" t="str">
        <f>IFERROR(VLOOKUP(L47,[6]DATOS!$L$2:$Q$6,MATCH(M47,[6]DATOS!$M$7:$Q$7,0)+1,0),"")</f>
        <v/>
      </c>
      <c r="O47" s="50"/>
      <c r="P47" s="50"/>
      <c r="Q47" s="50"/>
      <c r="R47" s="50" t="str">
        <f>IFERROR(INDEX([6]DATOS!$T$3:$T$6,MATCH(GD!N47,[6]DATOS!$S$3:$S$6,0)),"")</f>
        <v/>
      </c>
      <c r="S47" s="51" t="str">
        <f>IFERROR(INDEX('[6]Evaluación de riesgos'!$P$9:$P$28,MATCH(GD!O47,'[6]Evaluación de riesgos'!$B$9:$B$28,0)),"")</f>
        <v/>
      </c>
      <c r="T47" s="52"/>
      <c r="U47" s="52"/>
      <c r="V47" s="80"/>
      <c r="W47" s="80"/>
      <c r="X47" s="80"/>
    </row>
    <row r="48" spans="1:24" ht="18" x14ac:dyDescent="0.2">
      <c r="A48" s="50"/>
      <c r="B48" s="50"/>
      <c r="C48" s="50"/>
      <c r="D48" s="50"/>
      <c r="E48" s="50"/>
      <c r="F48" s="50"/>
      <c r="G48" s="50"/>
      <c r="H48" s="50"/>
      <c r="I48" s="50"/>
      <c r="J48" s="50"/>
      <c r="K48" s="50" t="str">
        <f>IFERROR(VLOOKUP(I48,[6]DATOS!$L$2:$Q$6,MATCH(J48,[6]DATOS!$M$7:$Q$7,0)+1,0),"")</f>
        <v/>
      </c>
      <c r="L48" s="50"/>
      <c r="M48" s="50"/>
      <c r="N48" s="50" t="str">
        <f>IFERROR(VLOOKUP(L48,[6]DATOS!$L$2:$Q$6,MATCH(M48,[6]DATOS!$M$7:$Q$7,0)+1,0),"")</f>
        <v/>
      </c>
      <c r="O48" s="50"/>
      <c r="P48" s="50"/>
      <c r="Q48" s="50"/>
      <c r="R48" s="50" t="str">
        <f>IFERROR(INDEX([6]DATOS!$T$3:$T$6,MATCH(GD!N48,[6]DATOS!$S$3:$S$6,0)),"")</f>
        <v/>
      </c>
      <c r="S48" s="51" t="str">
        <f>IFERROR(INDEX('[6]Evaluación de riesgos'!$P$9:$P$28,MATCH(GD!O48,'[6]Evaluación de riesgos'!$B$9:$B$28,0)),"")</f>
        <v/>
      </c>
      <c r="T48" s="52"/>
      <c r="U48" s="52"/>
      <c r="V48" s="80"/>
      <c r="W48" s="80"/>
      <c r="X48" s="80"/>
    </row>
    <row r="49" spans="1:24" ht="18" x14ac:dyDescent="0.2">
      <c r="A49" s="50"/>
      <c r="B49" s="50"/>
      <c r="C49" s="50"/>
      <c r="D49" s="50"/>
      <c r="E49" s="50"/>
      <c r="F49" s="50"/>
      <c r="G49" s="50"/>
      <c r="H49" s="50"/>
      <c r="I49" s="50"/>
      <c r="J49" s="50"/>
      <c r="K49" s="50" t="str">
        <f>IFERROR(VLOOKUP(I49,[6]DATOS!$L$2:$Q$6,MATCH(J49,[6]DATOS!$M$7:$Q$7,0)+1,0),"")</f>
        <v/>
      </c>
      <c r="L49" s="50"/>
      <c r="M49" s="50"/>
      <c r="N49" s="50" t="str">
        <f>IFERROR(VLOOKUP(L49,[6]DATOS!$L$2:$Q$6,MATCH(M49,[6]DATOS!$M$7:$Q$7,0)+1,0),"")</f>
        <v/>
      </c>
      <c r="O49" s="50"/>
      <c r="P49" s="50"/>
      <c r="Q49" s="50"/>
      <c r="R49" s="50" t="str">
        <f>IFERROR(INDEX([6]DATOS!$T$3:$T$6,MATCH(GD!N49,[6]DATOS!$S$3:$S$6,0)),"")</f>
        <v/>
      </c>
      <c r="S49" s="51" t="str">
        <f>IFERROR(INDEX('[6]Evaluación de riesgos'!$P$9:$P$28,MATCH(GD!O49,'[6]Evaluación de riesgos'!$B$9:$B$28,0)),"")</f>
        <v/>
      </c>
      <c r="T49" s="52"/>
      <c r="U49" s="52"/>
      <c r="V49" s="80"/>
      <c r="W49" s="80"/>
      <c r="X49" s="80"/>
    </row>
    <row r="50" spans="1:24" ht="18" x14ac:dyDescent="0.2">
      <c r="A50" s="50"/>
      <c r="B50" s="50"/>
      <c r="C50" s="50"/>
      <c r="D50" s="50"/>
      <c r="E50" s="50"/>
      <c r="F50" s="50"/>
      <c r="G50" s="50"/>
      <c r="H50" s="50"/>
      <c r="I50" s="50"/>
      <c r="J50" s="50"/>
      <c r="K50" s="50" t="str">
        <f>IFERROR(VLOOKUP(I50,[6]DATOS!$L$2:$Q$6,MATCH(J50,[6]DATOS!$M$7:$Q$7,0)+1,0),"")</f>
        <v/>
      </c>
      <c r="L50" s="50"/>
      <c r="M50" s="50"/>
      <c r="N50" s="50" t="str">
        <f>IFERROR(VLOOKUP(L50,[6]DATOS!$L$2:$Q$6,MATCH(M50,[6]DATOS!$M$7:$Q$7,0)+1,0),"")</f>
        <v/>
      </c>
      <c r="O50" s="50"/>
      <c r="P50" s="50"/>
      <c r="Q50" s="50"/>
      <c r="R50" s="50" t="str">
        <f>IFERROR(INDEX([6]DATOS!$T$3:$T$6,MATCH(GD!N50,[6]DATOS!$S$3:$S$6,0)),"")</f>
        <v/>
      </c>
      <c r="S50" s="51" t="str">
        <f>IFERROR(INDEX('[6]Evaluación de riesgos'!$P$9:$P$28,MATCH(GD!O50,'[6]Evaluación de riesgos'!$B$9:$B$28,0)),"")</f>
        <v/>
      </c>
      <c r="T50" s="52"/>
      <c r="U50" s="52"/>
      <c r="V50" s="80"/>
      <c r="W50" s="80"/>
      <c r="X50" s="80"/>
    </row>
    <row r="51" spans="1:24" ht="18" x14ac:dyDescent="0.2">
      <c r="A51" s="50"/>
      <c r="B51" s="50"/>
      <c r="C51" s="50"/>
      <c r="D51" s="50"/>
      <c r="E51" s="50"/>
      <c r="F51" s="50"/>
      <c r="G51" s="50"/>
      <c r="H51" s="50"/>
      <c r="I51" s="50"/>
      <c r="J51" s="50"/>
      <c r="K51" s="50" t="str">
        <f>IFERROR(VLOOKUP(I51,[6]DATOS!$L$2:$Q$6,MATCH(J51,[6]DATOS!$M$7:$Q$7,0)+1,0),"")</f>
        <v/>
      </c>
      <c r="L51" s="50"/>
      <c r="M51" s="50"/>
      <c r="N51" s="50" t="str">
        <f>IFERROR(VLOOKUP(L51,[6]DATOS!$L$2:$Q$6,MATCH(M51,[6]DATOS!$M$7:$Q$7,0)+1,0),"")</f>
        <v/>
      </c>
      <c r="O51" s="50"/>
      <c r="P51" s="50"/>
      <c r="Q51" s="50"/>
      <c r="R51" s="50" t="str">
        <f>IFERROR(INDEX([6]DATOS!$T$3:$T$6,MATCH(GD!N51,[6]DATOS!$S$3:$S$6,0)),"")</f>
        <v/>
      </c>
      <c r="S51" s="51" t="str">
        <f>IFERROR(INDEX('[6]Evaluación de riesgos'!$P$9:$P$28,MATCH(GD!O51,'[6]Evaluación de riesgos'!$B$9:$B$28,0)),"")</f>
        <v/>
      </c>
      <c r="T51" s="52"/>
      <c r="U51" s="52"/>
      <c r="V51" s="80"/>
      <c r="W51" s="80"/>
      <c r="X51" s="80"/>
    </row>
    <row r="52" spans="1:24" ht="18" x14ac:dyDescent="0.2">
      <c r="A52" s="50"/>
      <c r="B52" s="50"/>
      <c r="C52" s="50"/>
      <c r="D52" s="50"/>
      <c r="E52" s="50"/>
      <c r="F52" s="50"/>
      <c r="G52" s="50"/>
      <c r="H52" s="50"/>
      <c r="I52" s="50"/>
      <c r="J52" s="50"/>
      <c r="K52" s="50" t="str">
        <f>IFERROR(VLOOKUP(I52,[6]DATOS!$L$2:$Q$6,MATCH(J52,[6]DATOS!$M$7:$Q$7,0)+1,0),"")</f>
        <v/>
      </c>
      <c r="L52" s="50"/>
      <c r="M52" s="50"/>
      <c r="N52" s="50" t="str">
        <f>IFERROR(VLOOKUP(L52,[6]DATOS!$L$2:$Q$6,MATCH(M52,[6]DATOS!$M$7:$Q$7,0)+1,0),"")</f>
        <v/>
      </c>
      <c r="O52" s="50"/>
      <c r="P52" s="50"/>
      <c r="Q52" s="50"/>
      <c r="R52" s="50" t="str">
        <f>IFERROR(INDEX([6]DATOS!$T$3:$T$6,MATCH(GD!N52,[6]DATOS!$S$3:$S$6,0)),"")</f>
        <v/>
      </c>
      <c r="S52" s="51" t="str">
        <f>IFERROR(INDEX('[6]Evaluación de riesgos'!$P$9:$P$28,MATCH(GD!O52,'[6]Evaluación de riesgos'!$B$9:$B$28,0)),"")</f>
        <v/>
      </c>
      <c r="T52" s="52"/>
      <c r="U52" s="52"/>
      <c r="V52" s="80"/>
      <c r="W52" s="80"/>
      <c r="X52" s="80"/>
    </row>
    <row r="53" spans="1:24" ht="18" x14ac:dyDescent="0.2">
      <c r="A53" s="50"/>
      <c r="B53" s="50"/>
      <c r="C53" s="50"/>
      <c r="D53" s="50"/>
      <c r="E53" s="50"/>
      <c r="F53" s="50"/>
      <c r="G53" s="50"/>
      <c r="H53" s="50"/>
      <c r="I53" s="50"/>
      <c r="J53" s="50"/>
      <c r="K53" s="50" t="str">
        <f>IFERROR(VLOOKUP(I53,[6]DATOS!$L$2:$Q$6,MATCH(J53,[6]DATOS!$M$7:$Q$7,0)+1,0),"")</f>
        <v/>
      </c>
      <c r="L53" s="50"/>
      <c r="M53" s="50"/>
      <c r="N53" s="50" t="str">
        <f>IFERROR(VLOOKUP(L53,[6]DATOS!$L$2:$Q$6,MATCH(M53,[6]DATOS!$M$7:$Q$7,0)+1,0),"")</f>
        <v/>
      </c>
      <c r="O53" s="50"/>
      <c r="P53" s="50"/>
      <c r="Q53" s="50"/>
      <c r="R53" s="50" t="str">
        <f>IFERROR(INDEX([6]DATOS!$T$3:$T$6,MATCH(GD!N53,[6]DATOS!$S$3:$S$6,0)),"")</f>
        <v/>
      </c>
      <c r="S53" s="51" t="str">
        <f>IFERROR(INDEX('[6]Evaluación de riesgos'!$P$9:$P$28,MATCH(GD!O53,'[6]Evaluación de riesgos'!$B$9:$B$28,0)),"")</f>
        <v/>
      </c>
      <c r="T53" s="52"/>
      <c r="U53" s="52"/>
      <c r="V53" s="80"/>
      <c r="W53" s="80"/>
      <c r="X53" s="80"/>
    </row>
    <row r="54" spans="1:24" ht="18" x14ac:dyDescent="0.2">
      <c r="A54" s="50"/>
      <c r="B54" s="50"/>
      <c r="C54" s="50"/>
      <c r="D54" s="50"/>
      <c r="E54" s="50"/>
      <c r="F54" s="50"/>
      <c r="G54" s="50"/>
      <c r="H54" s="50"/>
      <c r="I54" s="50"/>
      <c r="J54" s="50"/>
      <c r="K54" s="50" t="str">
        <f>IFERROR(VLOOKUP(I54,[6]DATOS!$L$2:$Q$6,MATCH(J54,[6]DATOS!$M$7:$Q$7,0)+1,0),"")</f>
        <v/>
      </c>
      <c r="L54" s="50"/>
      <c r="M54" s="50"/>
      <c r="N54" s="50" t="str">
        <f>IFERROR(VLOOKUP(L54,[6]DATOS!$L$2:$Q$6,MATCH(M54,[6]DATOS!$M$7:$Q$7,0)+1,0),"")</f>
        <v/>
      </c>
      <c r="O54" s="50"/>
      <c r="P54" s="50"/>
      <c r="Q54" s="50"/>
      <c r="R54" s="50" t="str">
        <f>IFERROR(INDEX([6]DATOS!$T$3:$T$6,MATCH(GD!N54,[6]DATOS!$S$3:$S$6,0)),"")</f>
        <v/>
      </c>
      <c r="S54" s="51" t="str">
        <f>IFERROR(INDEX('[6]Evaluación de riesgos'!$P$9:$P$28,MATCH(GD!O54,'[6]Evaluación de riesgos'!$B$9:$B$28,0)),"")</f>
        <v/>
      </c>
      <c r="T54" s="52"/>
      <c r="U54" s="52"/>
      <c r="V54" s="80"/>
      <c r="W54" s="80"/>
      <c r="X54" s="80"/>
    </row>
    <row r="55" spans="1:24" ht="18" x14ac:dyDescent="0.2">
      <c r="A55" s="50"/>
      <c r="B55" s="50"/>
      <c r="C55" s="50"/>
      <c r="D55" s="50"/>
      <c r="E55" s="50"/>
      <c r="F55" s="50"/>
      <c r="G55" s="50"/>
      <c r="H55" s="50"/>
      <c r="I55" s="50"/>
      <c r="J55" s="50"/>
      <c r="K55" s="50" t="str">
        <f>IFERROR(VLOOKUP(I55,[6]DATOS!$L$2:$Q$6,MATCH(J55,[6]DATOS!$M$7:$Q$7,0)+1,0),"")</f>
        <v/>
      </c>
      <c r="L55" s="50"/>
      <c r="M55" s="50"/>
      <c r="N55" s="50" t="str">
        <f>IFERROR(VLOOKUP(L55,[6]DATOS!$L$2:$Q$6,MATCH(M55,[6]DATOS!$M$7:$Q$7,0)+1,0),"")</f>
        <v/>
      </c>
      <c r="O55" s="50"/>
      <c r="P55" s="50"/>
      <c r="Q55" s="50"/>
      <c r="R55" s="50" t="str">
        <f>IFERROR(INDEX([6]DATOS!$T$3:$T$6,MATCH(GD!N55,[6]DATOS!$S$3:$S$6,0)),"")</f>
        <v/>
      </c>
      <c r="S55" s="51" t="str">
        <f>IFERROR(INDEX('[6]Evaluación de riesgos'!$P$9:$P$28,MATCH(GD!O55,'[6]Evaluación de riesgos'!$B$9:$B$28,0)),"")</f>
        <v/>
      </c>
      <c r="T55" s="52"/>
      <c r="U55" s="52"/>
      <c r="V55" s="80"/>
      <c r="W55" s="80"/>
      <c r="X55" s="80"/>
    </row>
    <row r="56" spans="1:24" ht="18" x14ac:dyDescent="0.2">
      <c r="A56" s="50"/>
      <c r="B56" s="50"/>
      <c r="C56" s="50"/>
      <c r="D56" s="50"/>
      <c r="E56" s="50"/>
      <c r="F56" s="50"/>
      <c r="G56" s="50"/>
      <c r="H56" s="50"/>
      <c r="I56" s="50"/>
      <c r="J56" s="50"/>
      <c r="K56" s="50" t="str">
        <f>IFERROR(VLOOKUP(I56,[6]DATOS!$L$2:$Q$6,MATCH(J56,[6]DATOS!$M$7:$Q$7,0)+1,0),"")</f>
        <v/>
      </c>
      <c r="L56" s="50"/>
      <c r="M56" s="50"/>
      <c r="N56" s="50" t="str">
        <f>IFERROR(VLOOKUP(L56,[6]DATOS!$L$2:$Q$6,MATCH(M56,[6]DATOS!$M$7:$Q$7,0)+1,0),"")</f>
        <v/>
      </c>
      <c r="O56" s="50"/>
      <c r="P56" s="50"/>
      <c r="Q56" s="50"/>
      <c r="R56" s="50" t="str">
        <f>IFERROR(INDEX([6]DATOS!$T$3:$T$6,MATCH(GD!N56,[6]DATOS!$S$3:$S$6,0)),"")</f>
        <v/>
      </c>
      <c r="S56" s="51" t="str">
        <f>IFERROR(INDEX('[6]Evaluación de riesgos'!$P$9:$P$28,MATCH(GD!O56,'[6]Evaluación de riesgos'!$B$9:$B$28,0)),"")</f>
        <v/>
      </c>
      <c r="T56" s="52"/>
      <c r="U56" s="52"/>
      <c r="V56" s="80"/>
      <c r="W56" s="80"/>
      <c r="X56" s="80"/>
    </row>
    <row r="57" spans="1:24" ht="18" x14ac:dyDescent="0.2">
      <c r="A57" s="50"/>
      <c r="B57" s="50"/>
      <c r="C57" s="50"/>
      <c r="D57" s="50"/>
      <c r="E57" s="50"/>
      <c r="F57" s="50"/>
      <c r="G57" s="50"/>
      <c r="H57" s="50"/>
      <c r="I57" s="50"/>
      <c r="J57" s="50"/>
      <c r="K57" s="50" t="str">
        <f>IFERROR(VLOOKUP(I57,[6]DATOS!$L$2:$Q$6,MATCH(J57,[6]DATOS!$M$7:$Q$7,0)+1,0),"")</f>
        <v/>
      </c>
      <c r="L57" s="50"/>
      <c r="M57" s="50"/>
      <c r="N57" s="50" t="str">
        <f>IFERROR(VLOOKUP(L57,[6]DATOS!$L$2:$Q$6,MATCH(M57,[6]DATOS!$M$7:$Q$7,0)+1,0),"")</f>
        <v/>
      </c>
      <c r="O57" s="50"/>
      <c r="P57" s="50"/>
      <c r="Q57" s="50"/>
      <c r="R57" s="50" t="str">
        <f>IFERROR(INDEX([6]DATOS!$T$3:$T$6,MATCH(GD!N57,[6]DATOS!$S$3:$S$6,0)),"")</f>
        <v/>
      </c>
      <c r="S57" s="51" t="str">
        <f>IFERROR(INDEX('[6]Evaluación de riesgos'!$P$9:$P$28,MATCH(GD!O57,'[6]Evaluación de riesgos'!$B$9:$B$28,0)),"")</f>
        <v/>
      </c>
      <c r="T57" s="52"/>
      <c r="U57" s="52"/>
      <c r="V57" s="80"/>
      <c r="W57" s="80"/>
      <c r="X57" s="80"/>
    </row>
    <row r="58" spans="1:24" ht="18" x14ac:dyDescent="0.2">
      <c r="A58" s="50"/>
      <c r="B58" s="50"/>
      <c r="C58" s="50"/>
      <c r="D58" s="50"/>
      <c r="E58" s="50"/>
      <c r="F58" s="50"/>
      <c r="G58" s="50"/>
      <c r="H58" s="50"/>
      <c r="I58" s="50"/>
      <c r="J58" s="50"/>
      <c r="K58" s="50" t="str">
        <f>IFERROR(VLOOKUP(I58,[6]DATOS!$L$2:$Q$6,MATCH(J58,[6]DATOS!$M$7:$Q$7,0)+1,0),"")</f>
        <v/>
      </c>
      <c r="L58" s="50"/>
      <c r="M58" s="50"/>
      <c r="N58" s="50" t="str">
        <f>IFERROR(VLOOKUP(L58,[6]DATOS!$L$2:$Q$6,MATCH(M58,[6]DATOS!$M$7:$Q$7,0)+1,0),"")</f>
        <v/>
      </c>
      <c r="O58" s="50"/>
      <c r="P58" s="50"/>
      <c r="Q58" s="50"/>
      <c r="R58" s="50" t="str">
        <f>IFERROR(INDEX([6]DATOS!$T$3:$T$6,MATCH(GD!N58,[6]DATOS!$S$3:$S$6,0)),"")</f>
        <v/>
      </c>
      <c r="S58" s="51" t="str">
        <f>IFERROR(INDEX('[6]Evaluación de riesgos'!$P$9:$P$28,MATCH(GD!O58,'[6]Evaluación de riesgos'!$B$9:$B$28,0)),"")</f>
        <v/>
      </c>
      <c r="T58" s="52"/>
      <c r="U58" s="52"/>
      <c r="V58" s="80"/>
      <c r="W58" s="80"/>
      <c r="X58" s="80"/>
    </row>
    <row r="59" spans="1:24" ht="18" x14ac:dyDescent="0.2">
      <c r="A59" s="50"/>
      <c r="B59" s="50"/>
      <c r="C59" s="50"/>
      <c r="D59" s="50"/>
      <c r="E59" s="50"/>
      <c r="F59" s="50"/>
      <c r="G59" s="50"/>
      <c r="H59" s="50"/>
      <c r="I59" s="50"/>
      <c r="J59" s="50"/>
      <c r="K59" s="50" t="str">
        <f>IFERROR(VLOOKUP(I59,[6]DATOS!$L$2:$Q$6,MATCH(J59,[6]DATOS!$M$7:$Q$7,0)+1,0),"")</f>
        <v/>
      </c>
      <c r="L59" s="50"/>
      <c r="M59" s="50"/>
      <c r="N59" s="50" t="str">
        <f>IFERROR(VLOOKUP(L59,[6]DATOS!$L$2:$Q$6,MATCH(M59,[6]DATOS!$M$7:$Q$7,0)+1,0),"")</f>
        <v/>
      </c>
      <c r="O59" s="50"/>
      <c r="P59" s="50"/>
      <c r="Q59" s="50"/>
      <c r="R59" s="50" t="str">
        <f>IFERROR(INDEX([6]DATOS!$T$3:$T$6,MATCH(GD!N59,[6]DATOS!$S$3:$S$6,0)),"")</f>
        <v/>
      </c>
      <c r="S59" s="51" t="str">
        <f>IFERROR(INDEX('[6]Evaluación de riesgos'!$P$9:$P$28,MATCH(GD!O59,'[6]Evaluación de riesgos'!$B$9:$B$28,0)),"")</f>
        <v/>
      </c>
      <c r="T59" s="52"/>
      <c r="U59" s="52"/>
      <c r="V59" s="80"/>
      <c r="W59" s="80"/>
      <c r="X59" s="80"/>
    </row>
    <row r="60" spans="1:24" ht="18" x14ac:dyDescent="0.2">
      <c r="A60" s="50"/>
      <c r="B60" s="50"/>
      <c r="C60" s="50"/>
      <c r="D60" s="50"/>
      <c r="E60" s="50"/>
      <c r="F60" s="50"/>
      <c r="G60" s="50"/>
      <c r="H60" s="50"/>
      <c r="I60" s="50"/>
      <c r="J60" s="50"/>
      <c r="K60" s="50" t="str">
        <f>IFERROR(VLOOKUP(I60,[6]DATOS!$L$2:$Q$6,MATCH(J60,[6]DATOS!$M$7:$Q$7,0)+1,0),"")</f>
        <v/>
      </c>
      <c r="L60" s="50"/>
      <c r="M60" s="50"/>
      <c r="N60" s="50" t="str">
        <f>IFERROR(VLOOKUP(L60,[6]DATOS!$L$2:$Q$6,MATCH(M60,[6]DATOS!$M$7:$Q$7,0)+1,0),"")</f>
        <v/>
      </c>
      <c r="O60" s="50"/>
      <c r="P60" s="50"/>
      <c r="Q60" s="50"/>
      <c r="R60" s="50" t="str">
        <f>IFERROR(INDEX([6]DATOS!$T$3:$T$6,MATCH(GD!N60,[6]DATOS!$S$3:$S$6,0)),"")</f>
        <v/>
      </c>
      <c r="S60" s="51" t="str">
        <f>IFERROR(INDEX('[6]Evaluación de riesgos'!$P$9:$P$28,MATCH(GD!O60,'[6]Evaluación de riesgos'!$B$9:$B$28,0)),"")</f>
        <v/>
      </c>
      <c r="T60" s="52"/>
      <c r="U60" s="52"/>
      <c r="V60" s="80"/>
      <c r="W60" s="80"/>
      <c r="X60" s="80"/>
    </row>
    <row r="61" spans="1:24" ht="18" x14ac:dyDescent="0.2">
      <c r="A61" s="50"/>
      <c r="B61" s="50"/>
      <c r="C61" s="50"/>
      <c r="D61" s="50"/>
      <c r="E61" s="50"/>
      <c r="F61" s="50"/>
      <c r="G61" s="50"/>
      <c r="H61" s="50"/>
      <c r="I61" s="50"/>
      <c r="J61" s="50"/>
      <c r="K61" s="50" t="str">
        <f>IFERROR(VLOOKUP(I61,[6]DATOS!$L$2:$Q$6,MATCH(J61,[6]DATOS!$M$7:$Q$7,0)+1,0),"")</f>
        <v/>
      </c>
      <c r="L61" s="50"/>
      <c r="M61" s="50"/>
      <c r="N61" s="50" t="str">
        <f>IFERROR(VLOOKUP(L61,[6]DATOS!$L$2:$Q$6,MATCH(M61,[6]DATOS!$M$7:$Q$7,0)+1,0),"")</f>
        <v/>
      </c>
      <c r="O61" s="50"/>
      <c r="P61" s="50"/>
      <c r="Q61" s="50"/>
      <c r="R61" s="50" t="str">
        <f>IFERROR(INDEX([6]DATOS!$T$3:$T$6,MATCH(GD!N61,[6]DATOS!$S$3:$S$6,0)),"")</f>
        <v/>
      </c>
      <c r="S61" s="51" t="str">
        <f>IFERROR(INDEX('[6]Evaluación de riesgos'!$P$9:$P$28,MATCH(GD!O61,'[6]Evaluación de riesgos'!$B$9:$B$28,0)),"")</f>
        <v/>
      </c>
      <c r="T61" s="52"/>
      <c r="U61" s="52"/>
      <c r="V61" s="80"/>
      <c r="W61" s="80"/>
      <c r="X61" s="80"/>
    </row>
    <row r="62" spans="1:24" ht="18" x14ac:dyDescent="0.2">
      <c r="A62" s="50"/>
      <c r="B62" s="50"/>
      <c r="C62" s="50"/>
      <c r="D62" s="50"/>
      <c r="E62" s="50"/>
      <c r="F62" s="50"/>
      <c r="G62" s="50"/>
      <c r="H62" s="50"/>
      <c r="I62" s="50"/>
      <c r="J62" s="50"/>
      <c r="K62" s="50" t="str">
        <f>IFERROR(VLOOKUP(I62,[6]DATOS!$L$2:$Q$6,MATCH(J62,[6]DATOS!$M$7:$Q$7,0)+1,0),"")</f>
        <v/>
      </c>
      <c r="L62" s="50"/>
      <c r="M62" s="50"/>
      <c r="N62" s="50" t="str">
        <f>IFERROR(VLOOKUP(L62,[6]DATOS!$L$2:$Q$6,MATCH(M62,[6]DATOS!$M$7:$Q$7,0)+1,0),"")</f>
        <v/>
      </c>
      <c r="O62" s="50"/>
      <c r="P62" s="50"/>
      <c r="Q62" s="50"/>
      <c r="R62" s="50" t="str">
        <f>IFERROR(INDEX([6]DATOS!$T$3:$T$6,MATCH(GD!N62,[6]DATOS!$S$3:$S$6,0)),"")</f>
        <v/>
      </c>
      <c r="S62" s="51" t="str">
        <f>IFERROR(INDEX('[6]Evaluación de riesgos'!$P$9:$P$28,MATCH(GD!O62,'[6]Evaluación de riesgos'!$B$9:$B$28,0)),"")</f>
        <v/>
      </c>
      <c r="T62" s="52"/>
      <c r="U62" s="52"/>
      <c r="V62" s="80"/>
      <c r="W62" s="80"/>
      <c r="X62" s="80"/>
    </row>
    <row r="63" spans="1:24" ht="18" x14ac:dyDescent="0.2">
      <c r="A63" s="50"/>
      <c r="B63" s="50"/>
      <c r="C63" s="50"/>
      <c r="D63" s="50"/>
      <c r="E63" s="50"/>
      <c r="F63" s="50"/>
      <c r="G63" s="50"/>
      <c r="H63" s="50"/>
      <c r="I63" s="50"/>
      <c r="J63" s="50"/>
      <c r="K63" s="50" t="str">
        <f>IFERROR(VLOOKUP(I63,[6]DATOS!$L$2:$Q$6,MATCH(J63,[6]DATOS!$M$7:$Q$7,0)+1,0),"")</f>
        <v/>
      </c>
      <c r="L63" s="50"/>
      <c r="M63" s="50"/>
      <c r="N63" s="50" t="str">
        <f>IFERROR(VLOOKUP(L63,[6]DATOS!$L$2:$Q$6,MATCH(M63,[6]DATOS!$M$7:$Q$7,0)+1,0),"")</f>
        <v/>
      </c>
      <c r="O63" s="50"/>
      <c r="P63" s="50"/>
      <c r="Q63" s="50"/>
      <c r="R63" s="50" t="str">
        <f>IFERROR(INDEX([6]DATOS!$T$3:$T$6,MATCH(GD!N63,[6]DATOS!$S$3:$S$6,0)),"")</f>
        <v/>
      </c>
      <c r="S63" s="51" t="str">
        <f>IFERROR(INDEX('[6]Evaluación de riesgos'!$P$9:$P$28,MATCH(GD!O63,'[6]Evaluación de riesgos'!$B$9:$B$28,0)),"")</f>
        <v/>
      </c>
      <c r="T63" s="52"/>
      <c r="U63" s="52"/>
      <c r="V63" s="80"/>
      <c r="W63" s="80"/>
      <c r="X63" s="80"/>
    </row>
    <row r="64" spans="1:24" ht="18" x14ac:dyDescent="0.2">
      <c r="A64" s="50"/>
      <c r="B64" s="50"/>
      <c r="C64" s="50"/>
      <c r="D64" s="50"/>
      <c r="E64" s="50"/>
      <c r="F64" s="50"/>
      <c r="G64" s="50"/>
      <c r="H64" s="50"/>
      <c r="I64" s="50"/>
      <c r="J64" s="50"/>
      <c r="K64" s="50" t="str">
        <f>IFERROR(VLOOKUP(I64,[6]DATOS!$L$2:$Q$6,MATCH(J64,[6]DATOS!$M$7:$Q$7,0)+1,0),"")</f>
        <v/>
      </c>
      <c r="L64" s="50"/>
      <c r="M64" s="50"/>
      <c r="N64" s="50" t="str">
        <f>IFERROR(VLOOKUP(L64,[6]DATOS!$L$2:$Q$6,MATCH(M64,[6]DATOS!$M$7:$Q$7,0)+1,0),"")</f>
        <v/>
      </c>
      <c r="O64" s="50"/>
      <c r="P64" s="50"/>
      <c r="Q64" s="50"/>
      <c r="R64" s="50" t="str">
        <f>IFERROR(INDEX([6]DATOS!$T$3:$T$6,MATCH(GD!N64,[6]DATOS!$S$3:$S$6,0)),"")</f>
        <v/>
      </c>
      <c r="S64" s="51" t="str">
        <f>IFERROR(INDEX('[6]Evaluación de riesgos'!$P$9:$P$28,MATCH(GD!O64,'[6]Evaluación de riesgos'!$B$9:$B$28,0)),"")</f>
        <v/>
      </c>
      <c r="T64" s="52"/>
      <c r="U64" s="52"/>
      <c r="V64" s="80"/>
      <c r="W64" s="80"/>
      <c r="X64" s="80"/>
    </row>
    <row r="65" spans="1:24" ht="18" x14ac:dyDescent="0.2">
      <c r="A65" s="50"/>
      <c r="B65" s="50"/>
      <c r="C65" s="50"/>
      <c r="D65" s="50"/>
      <c r="E65" s="50"/>
      <c r="F65" s="50"/>
      <c r="G65" s="50"/>
      <c r="H65" s="50"/>
      <c r="I65" s="50"/>
      <c r="J65" s="50"/>
      <c r="K65" s="50" t="str">
        <f>IFERROR(VLOOKUP(I65,[6]DATOS!$L$2:$Q$6,MATCH(J65,[6]DATOS!$M$7:$Q$7,0)+1,0),"")</f>
        <v/>
      </c>
      <c r="L65" s="50"/>
      <c r="M65" s="50"/>
      <c r="N65" s="50" t="str">
        <f>IFERROR(VLOOKUP(L65,[6]DATOS!$L$2:$Q$6,MATCH(M65,[6]DATOS!$M$7:$Q$7,0)+1,0),"")</f>
        <v/>
      </c>
      <c r="O65" s="50"/>
      <c r="P65" s="50"/>
      <c r="Q65" s="50"/>
      <c r="R65" s="50" t="str">
        <f>IFERROR(INDEX([6]DATOS!$T$3:$T$6,MATCH(GD!N65,[6]DATOS!$S$3:$S$6,0)),"")</f>
        <v/>
      </c>
      <c r="S65" s="51" t="str">
        <f>IFERROR(INDEX('[6]Evaluación de riesgos'!$P$9:$P$28,MATCH(GD!O65,'[6]Evaluación de riesgos'!$B$9:$B$28,0)),"")</f>
        <v/>
      </c>
      <c r="T65" s="52"/>
      <c r="U65" s="52"/>
      <c r="V65" s="80"/>
      <c r="W65" s="80"/>
      <c r="X65" s="80"/>
    </row>
    <row r="66" spans="1:24" ht="18" x14ac:dyDescent="0.2">
      <c r="A66" s="50"/>
      <c r="B66" s="50"/>
      <c r="C66" s="50"/>
      <c r="D66" s="50"/>
      <c r="E66" s="50"/>
      <c r="F66" s="50"/>
      <c r="G66" s="50"/>
      <c r="H66" s="50"/>
      <c r="I66" s="50"/>
      <c r="J66" s="50"/>
      <c r="K66" s="50" t="str">
        <f>IFERROR(VLOOKUP(I66,[6]DATOS!$L$2:$Q$6,MATCH(J66,[6]DATOS!$M$7:$Q$7,0)+1,0),"")</f>
        <v/>
      </c>
      <c r="L66" s="50"/>
      <c r="M66" s="50"/>
      <c r="N66" s="50" t="str">
        <f>IFERROR(VLOOKUP(L66,[6]DATOS!$L$2:$Q$6,MATCH(M66,[6]DATOS!$M$7:$Q$7,0)+1,0),"")</f>
        <v/>
      </c>
      <c r="O66" s="50"/>
      <c r="P66" s="50"/>
      <c r="Q66" s="50"/>
      <c r="R66" s="50" t="str">
        <f>IFERROR(INDEX([6]DATOS!$T$3:$T$6,MATCH(GD!N66,[6]DATOS!$S$3:$S$6,0)),"")</f>
        <v/>
      </c>
      <c r="S66" s="51" t="str">
        <f>IFERROR(INDEX('[6]Evaluación de riesgos'!$P$9:$P$28,MATCH(GD!O66,'[6]Evaluación de riesgos'!$B$9:$B$28,0)),"")</f>
        <v/>
      </c>
      <c r="T66" s="52"/>
      <c r="U66" s="52"/>
      <c r="V66" s="80"/>
      <c r="W66" s="80"/>
      <c r="X66" s="80"/>
    </row>
    <row r="67" spans="1:24" ht="18" x14ac:dyDescent="0.2">
      <c r="A67" s="50"/>
      <c r="B67" s="50"/>
      <c r="C67" s="50"/>
      <c r="D67" s="50"/>
      <c r="E67" s="50"/>
      <c r="F67" s="50"/>
      <c r="G67" s="50"/>
      <c r="H67" s="50"/>
      <c r="I67" s="50"/>
      <c r="J67" s="50"/>
      <c r="K67" s="50" t="str">
        <f>IFERROR(VLOOKUP(I67,[6]DATOS!$L$2:$Q$6,MATCH(J67,[6]DATOS!$M$7:$Q$7,0)+1,0),"")</f>
        <v/>
      </c>
      <c r="L67" s="50"/>
      <c r="M67" s="50"/>
      <c r="N67" s="50" t="str">
        <f>IFERROR(VLOOKUP(L67,[6]DATOS!$L$2:$Q$6,MATCH(M67,[6]DATOS!$M$7:$Q$7,0)+1,0),"")</f>
        <v/>
      </c>
      <c r="O67" s="50"/>
      <c r="P67" s="50"/>
      <c r="Q67" s="50"/>
      <c r="R67" s="50" t="str">
        <f>IFERROR(INDEX([6]DATOS!$T$3:$T$6,MATCH(GD!N67,[6]DATOS!$S$3:$S$6,0)),"")</f>
        <v/>
      </c>
      <c r="S67" s="51" t="str">
        <f>IFERROR(INDEX('[6]Evaluación de riesgos'!$P$9:$P$28,MATCH(GD!O67,'[6]Evaluación de riesgos'!$B$9:$B$28,0)),"")</f>
        <v/>
      </c>
      <c r="T67" s="52"/>
      <c r="U67" s="52"/>
      <c r="V67" s="80"/>
      <c r="W67" s="80"/>
      <c r="X67" s="80"/>
    </row>
    <row r="68" spans="1:24" ht="18" x14ac:dyDescent="0.2">
      <c r="A68" s="50"/>
      <c r="B68" s="50"/>
      <c r="C68" s="50"/>
      <c r="D68" s="50"/>
      <c r="E68" s="50"/>
      <c r="F68" s="50"/>
      <c r="G68" s="50"/>
      <c r="H68" s="50"/>
      <c r="I68" s="50"/>
      <c r="J68" s="50"/>
      <c r="K68" s="50" t="str">
        <f>IFERROR(VLOOKUP(I68,[6]DATOS!$L$2:$Q$6,MATCH(J68,[6]DATOS!$M$7:$Q$7,0)+1,0),"")</f>
        <v/>
      </c>
      <c r="L68" s="50"/>
      <c r="M68" s="50"/>
      <c r="N68" s="50" t="str">
        <f>IFERROR(VLOOKUP(L68,[6]DATOS!$L$2:$Q$6,MATCH(M68,[6]DATOS!$M$7:$Q$7,0)+1,0),"")</f>
        <v/>
      </c>
      <c r="O68" s="50"/>
      <c r="P68" s="50"/>
      <c r="Q68" s="50"/>
      <c r="R68" s="50" t="str">
        <f>IFERROR(INDEX([6]DATOS!$T$3:$T$6,MATCH(GD!N68,[6]DATOS!$S$3:$S$6,0)),"")</f>
        <v/>
      </c>
      <c r="S68" s="51" t="str">
        <f>IFERROR(INDEX('[6]Evaluación de riesgos'!$P$9:$P$28,MATCH(GD!O68,'[6]Evaluación de riesgos'!$B$9:$B$28,0)),"")</f>
        <v/>
      </c>
      <c r="T68" s="52"/>
      <c r="U68" s="52"/>
      <c r="V68" s="80"/>
      <c r="W68" s="80"/>
      <c r="X68" s="80"/>
    </row>
    <row r="69" spans="1:24" ht="18" x14ac:dyDescent="0.2">
      <c r="A69" s="50"/>
      <c r="B69" s="50"/>
      <c r="C69" s="50"/>
      <c r="D69" s="50"/>
      <c r="E69" s="50"/>
      <c r="F69" s="50"/>
      <c r="G69" s="50"/>
      <c r="H69" s="50"/>
      <c r="I69" s="50"/>
      <c r="J69" s="50"/>
      <c r="K69" s="50" t="str">
        <f>IFERROR(VLOOKUP(I69,[6]DATOS!$L$2:$Q$6,MATCH(J69,[6]DATOS!$M$7:$Q$7,0)+1,0),"")</f>
        <v/>
      </c>
      <c r="L69" s="50"/>
      <c r="M69" s="50"/>
      <c r="N69" s="50" t="str">
        <f>IFERROR(VLOOKUP(L69,[6]DATOS!$L$2:$Q$6,MATCH(M69,[6]DATOS!$M$7:$Q$7,0)+1,0),"")</f>
        <v/>
      </c>
      <c r="O69" s="50"/>
      <c r="P69" s="50"/>
      <c r="Q69" s="50"/>
      <c r="R69" s="50" t="str">
        <f>IFERROR(INDEX([6]DATOS!$T$3:$T$6,MATCH(GD!N69,[6]DATOS!$S$3:$S$6,0)),"")</f>
        <v/>
      </c>
      <c r="S69" s="51" t="str">
        <f>IFERROR(INDEX('[6]Evaluación de riesgos'!$P$9:$P$28,MATCH(GD!O69,'[6]Evaluación de riesgos'!$B$9:$B$28,0)),"")</f>
        <v/>
      </c>
      <c r="T69" s="52"/>
      <c r="U69" s="52"/>
      <c r="V69" s="80"/>
      <c r="W69" s="80"/>
      <c r="X69" s="80"/>
    </row>
    <row r="70" spans="1:24" ht="18" x14ac:dyDescent="0.2">
      <c r="A70" s="50"/>
      <c r="B70" s="50"/>
      <c r="C70" s="50"/>
      <c r="D70" s="50"/>
      <c r="E70" s="50"/>
      <c r="F70" s="50"/>
      <c r="G70" s="50"/>
      <c r="H70" s="50"/>
      <c r="I70" s="50"/>
      <c r="J70" s="50"/>
      <c r="K70" s="50" t="str">
        <f>IFERROR(VLOOKUP(I70,[6]DATOS!$L$2:$Q$6,MATCH(J70,[6]DATOS!$M$7:$Q$7,0)+1,0),"")</f>
        <v/>
      </c>
      <c r="L70" s="50"/>
      <c r="M70" s="50"/>
      <c r="N70" s="50" t="str">
        <f>IFERROR(VLOOKUP(L70,[6]DATOS!$L$2:$Q$6,MATCH(M70,[6]DATOS!$M$7:$Q$7,0)+1,0),"")</f>
        <v/>
      </c>
      <c r="O70" s="50"/>
      <c r="P70" s="50"/>
      <c r="Q70" s="50"/>
      <c r="R70" s="50" t="str">
        <f>IFERROR(INDEX([6]DATOS!$T$3:$T$6,MATCH(GD!N70,[6]DATOS!$S$3:$S$6,0)),"")</f>
        <v/>
      </c>
      <c r="S70" s="51" t="str">
        <f>IFERROR(INDEX('[6]Evaluación de riesgos'!$P$9:$P$28,MATCH(GD!O70,'[6]Evaluación de riesgos'!$B$9:$B$28,0)),"")</f>
        <v/>
      </c>
      <c r="T70" s="52"/>
      <c r="U70" s="52"/>
      <c r="V70" s="80"/>
      <c r="W70" s="80"/>
      <c r="X70" s="80"/>
    </row>
    <row r="71" spans="1:24" ht="18" x14ac:dyDescent="0.2">
      <c r="A71" s="50"/>
      <c r="B71" s="50"/>
      <c r="C71" s="50"/>
      <c r="D71" s="50"/>
      <c r="E71" s="50"/>
      <c r="F71" s="50"/>
      <c r="G71" s="50"/>
      <c r="H71" s="50"/>
      <c r="I71" s="50"/>
      <c r="J71" s="50"/>
      <c r="K71" s="50" t="str">
        <f>IFERROR(VLOOKUP(I71,[6]DATOS!$L$2:$Q$6,MATCH(J71,[6]DATOS!$M$7:$Q$7,0)+1,0),"")</f>
        <v/>
      </c>
      <c r="L71" s="50"/>
      <c r="M71" s="50"/>
      <c r="N71" s="50" t="str">
        <f>IFERROR(VLOOKUP(L71,[6]DATOS!$L$2:$Q$6,MATCH(M71,[6]DATOS!$M$7:$Q$7,0)+1,0),"")</f>
        <v/>
      </c>
      <c r="O71" s="50"/>
      <c r="P71" s="50"/>
      <c r="Q71" s="50"/>
      <c r="R71" s="50" t="str">
        <f>IFERROR(INDEX([6]DATOS!$T$3:$T$6,MATCH(GD!N71,[6]DATOS!$S$3:$S$6,0)),"")</f>
        <v/>
      </c>
      <c r="S71" s="51" t="str">
        <f>IFERROR(INDEX('[6]Evaluación de riesgos'!$P$9:$P$28,MATCH(GD!O71,'[6]Evaluación de riesgos'!$B$9:$B$28,0)),"")</f>
        <v/>
      </c>
      <c r="T71" s="52"/>
      <c r="U71" s="52"/>
      <c r="V71" s="80"/>
      <c r="W71" s="80"/>
      <c r="X71" s="80"/>
    </row>
    <row r="72" spans="1:24" ht="18" x14ac:dyDescent="0.2">
      <c r="A72" s="50"/>
      <c r="B72" s="50"/>
      <c r="C72" s="50"/>
      <c r="D72" s="50"/>
      <c r="E72" s="50"/>
      <c r="F72" s="50"/>
      <c r="G72" s="50"/>
      <c r="H72" s="50"/>
      <c r="I72" s="50"/>
      <c r="J72" s="50"/>
      <c r="K72" s="50" t="str">
        <f>IFERROR(VLOOKUP(I72,[6]DATOS!$L$2:$Q$6,MATCH(J72,[6]DATOS!$M$7:$Q$7,0)+1,0),"")</f>
        <v/>
      </c>
      <c r="L72" s="50"/>
      <c r="M72" s="50"/>
      <c r="N72" s="50" t="str">
        <f>IFERROR(VLOOKUP(L72,[6]DATOS!$L$2:$Q$6,MATCH(M72,[6]DATOS!$M$7:$Q$7,0)+1,0),"")</f>
        <v/>
      </c>
      <c r="O72" s="50"/>
      <c r="P72" s="50"/>
      <c r="Q72" s="50"/>
      <c r="R72" s="50" t="str">
        <f>IFERROR(INDEX([6]DATOS!$T$3:$T$6,MATCH(GD!N72,[6]DATOS!$S$3:$S$6,0)),"")</f>
        <v/>
      </c>
      <c r="S72" s="51" t="str">
        <f>IFERROR(INDEX('[6]Evaluación de riesgos'!$P$9:$P$28,MATCH(GD!O72,'[6]Evaluación de riesgos'!$B$9:$B$28,0)),"")</f>
        <v/>
      </c>
      <c r="T72" s="52"/>
      <c r="U72" s="52"/>
      <c r="V72" s="80"/>
      <c r="W72" s="80"/>
      <c r="X72" s="80"/>
    </row>
    <row r="73" spans="1:24" ht="18" x14ac:dyDescent="0.2">
      <c r="A73" s="50"/>
      <c r="B73" s="50"/>
      <c r="C73" s="50"/>
      <c r="D73" s="50"/>
      <c r="E73" s="50"/>
      <c r="F73" s="50"/>
      <c r="G73" s="50"/>
      <c r="H73" s="50"/>
      <c r="I73" s="50"/>
      <c r="J73" s="50"/>
      <c r="K73" s="50" t="str">
        <f>IFERROR(VLOOKUP(I73,[6]DATOS!$L$2:$Q$6,MATCH(J73,[6]DATOS!$M$7:$Q$7,0)+1,0),"")</f>
        <v/>
      </c>
      <c r="L73" s="50"/>
      <c r="M73" s="50"/>
      <c r="N73" s="50" t="str">
        <f>IFERROR(VLOOKUP(L73,[6]DATOS!$L$2:$Q$6,MATCH(M73,[6]DATOS!$M$7:$Q$7,0)+1,0),"")</f>
        <v/>
      </c>
      <c r="O73" s="50"/>
      <c r="P73" s="50"/>
      <c r="Q73" s="50"/>
      <c r="R73" s="50" t="str">
        <f>IFERROR(INDEX([6]DATOS!$T$3:$T$6,MATCH(GD!N73,[6]DATOS!$S$3:$S$6,0)),"")</f>
        <v/>
      </c>
      <c r="S73" s="51" t="str">
        <f>IFERROR(INDEX('[6]Evaluación de riesgos'!$P$9:$P$28,MATCH(GD!O73,'[6]Evaluación de riesgos'!$B$9:$B$28,0)),"")</f>
        <v/>
      </c>
      <c r="T73" s="52"/>
      <c r="U73" s="52"/>
      <c r="V73" s="80"/>
      <c r="W73" s="80"/>
      <c r="X73" s="80"/>
    </row>
    <row r="74" spans="1:24" ht="18" x14ac:dyDescent="0.2">
      <c r="A74" s="50"/>
      <c r="B74" s="50"/>
      <c r="C74" s="50"/>
      <c r="D74" s="50"/>
      <c r="E74" s="50"/>
      <c r="F74" s="50"/>
      <c r="G74" s="50"/>
      <c r="H74" s="50"/>
      <c r="I74" s="50"/>
      <c r="J74" s="50"/>
      <c r="K74" s="50" t="str">
        <f>IFERROR(VLOOKUP(I74,[6]DATOS!$L$2:$Q$6,MATCH(J74,[6]DATOS!$M$7:$Q$7,0)+1,0),"")</f>
        <v/>
      </c>
      <c r="L74" s="50"/>
      <c r="M74" s="50"/>
      <c r="N74" s="50" t="str">
        <f>IFERROR(VLOOKUP(L74,[6]DATOS!$L$2:$Q$6,MATCH(M74,[6]DATOS!$M$7:$Q$7,0)+1,0),"")</f>
        <v/>
      </c>
      <c r="O74" s="50"/>
      <c r="P74" s="50"/>
      <c r="Q74" s="50"/>
      <c r="R74" s="50" t="str">
        <f>IFERROR(INDEX([6]DATOS!$T$3:$T$6,MATCH(GD!N74,[6]DATOS!$S$3:$S$6,0)),"")</f>
        <v/>
      </c>
      <c r="S74" s="51" t="str">
        <f>IFERROR(INDEX('[6]Evaluación de riesgos'!$P$9:$P$28,MATCH(GD!O74,'[6]Evaluación de riesgos'!$B$9:$B$28,0)),"")</f>
        <v/>
      </c>
      <c r="T74" s="52"/>
      <c r="U74" s="52"/>
      <c r="V74" s="80"/>
      <c r="W74" s="80"/>
      <c r="X74" s="80"/>
    </row>
    <row r="75" spans="1:24" ht="18" x14ac:dyDescent="0.2">
      <c r="A75" s="50"/>
      <c r="B75" s="50"/>
      <c r="C75" s="50"/>
      <c r="D75" s="50"/>
      <c r="E75" s="50"/>
      <c r="F75" s="50"/>
      <c r="G75" s="50"/>
      <c r="H75" s="50"/>
      <c r="I75" s="50"/>
      <c r="J75" s="50"/>
      <c r="K75" s="50" t="str">
        <f>IFERROR(VLOOKUP(I75,[6]DATOS!$L$2:$Q$6,MATCH(J75,[6]DATOS!$M$7:$Q$7,0)+1,0),"")</f>
        <v/>
      </c>
      <c r="L75" s="50"/>
      <c r="M75" s="50"/>
      <c r="N75" s="50" t="str">
        <f>IFERROR(VLOOKUP(L75,[6]DATOS!$L$2:$Q$6,MATCH(M75,[6]DATOS!$M$7:$Q$7,0)+1,0),"")</f>
        <v/>
      </c>
      <c r="O75" s="50"/>
      <c r="P75" s="50"/>
      <c r="Q75" s="50"/>
      <c r="R75" s="50" t="str">
        <f>IFERROR(INDEX([6]DATOS!$T$3:$T$6,MATCH(GD!N75,[6]DATOS!$S$3:$S$6,0)),"")</f>
        <v/>
      </c>
      <c r="S75" s="51" t="str">
        <f>IFERROR(INDEX('[6]Evaluación de riesgos'!$P$9:$P$28,MATCH(GD!O75,'[6]Evaluación de riesgos'!$B$9:$B$28,0)),"")</f>
        <v/>
      </c>
      <c r="T75" s="52"/>
      <c r="U75" s="52"/>
      <c r="V75" s="80"/>
      <c r="W75" s="80"/>
      <c r="X75" s="80"/>
    </row>
    <row r="76" spans="1:24" ht="18" x14ac:dyDescent="0.2">
      <c r="A76" s="50"/>
      <c r="B76" s="50"/>
      <c r="C76" s="50"/>
      <c r="D76" s="50"/>
      <c r="E76" s="50"/>
      <c r="F76" s="50"/>
      <c r="G76" s="50"/>
      <c r="H76" s="50"/>
      <c r="I76" s="50"/>
      <c r="J76" s="50"/>
      <c r="K76" s="50" t="str">
        <f>IFERROR(VLOOKUP(I76,[6]DATOS!$L$2:$Q$6,MATCH(J76,[6]DATOS!$M$7:$Q$7,0)+1,0),"")</f>
        <v/>
      </c>
      <c r="L76" s="50"/>
      <c r="M76" s="50"/>
      <c r="N76" s="50" t="str">
        <f>IFERROR(VLOOKUP(L76,[6]DATOS!$L$2:$Q$6,MATCH(M76,[6]DATOS!$M$7:$Q$7,0)+1,0),"")</f>
        <v/>
      </c>
      <c r="O76" s="50"/>
      <c r="P76" s="50"/>
      <c r="Q76" s="50"/>
      <c r="R76" s="50" t="str">
        <f>IFERROR(INDEX([6]DATOS!$T$3:$T$6,MATCH(GD!N76,[6]DATOS!$S$3:$S$6,0)),"")</f>
        <v/>
      </c>
      <c r="S76" s="51" t="str">
        <f>IFERROR(INDEX('[6]Evaluación de riesgos'!$P$9:$P$28,MATCH(GD!O76,'[6]Evaluación de riesgos'!$B$9:$B$28,0)),"")</f>
        <v/>
      </c>
      <c r="T76" s="52"/>
      <c r="U76" s="52"/>
      <c r="V76" s="80"/>
      <c r="W76" s="80"/>
      <c r="X76" s="80"/>
    </row>
    <row r="77" spans="1:24" ht="18" x14ac:dyDescent="0.2">
      <c r="A77" s="50"/>
      <c r="B77" s="50"/>
      <c r="C77" s="50"/>
      <c r="D77" s="50"/>
      <c r="E77" s="50"/>
      <c r="F77" s="50"/>
      <c r="G77" s="50"/>
      <c r="H77" s="50"/>
      <c r="I77" s="50"/>
      <c r="J77" s="50"/>
      <c r="K77" s="50" t="str">
        <f>IFERROR(VLOOKUP(I77,[6]DATOS!$L$2:$Q$6,MATCH(J77,[6]DATOS!$M$7:$Q$7,0)+1,0),"")</f>
        <v/>
      </c>
      <c r="L77" s="50"/>
      <c r="M77" s="50"/>
      <c r="N77" s="50" t="str">
        <f>IFERROR(VLOOKUP(L77,[6]DATOS!$L$2:$Q$6,MATCH(M77,[6]DATOS!$M$7:$Q$7,0)+1,0),"")</f>
        <v/>
      </c>
      <c r="O77" s="50"/>
      <c r="P77" s="50"/>
      <c r="Q77" s="50"/>
      <c r="R77" s="50" t="str">
        <f>IFERROR(INDEX([6]DATOS!$T$3:$T$6,MATCH(GD!N77,[6]DATOS!$S$3:$S$6,0)),"")</f>
        <v/>
      </c>
      <c r="S77" s="51" t="str">
        <f>IFERROR(INDEX('[6]Evaluación de riesgos'!$P$9:$P$28,MATCH(GD!O77,'[6]Evaluación de riesgos'!$B$9:$B$28,0)),"")</f>
        <v/>
      </c>
      <c r="T77" s="52"/>
      <c r="U77" s="52"/>
      <c r="V77" s="80"/>
      <c r="W77" s="80"/>
      <c r="X77" s="80"/>
    </row>
    <row r="78" spans="1:24" ht="18" x14ac:dyDescent="0.2">
      <c r="A78" s="50"/>
      <c r="B78" s="50"/>
      <c r="C78" s="50"/>
      <c r="D78" s="50"/>
      <c r="E78" s="50"/>
      <c r="F78" s="50"/>
      <c r="G78" s="50"/>
      <c r="H78" s="50"/>
      <c r="I78" s="50"/>
      <c r="J78" s="50"/>
      <c r="K78" s="50" t="str">
        <f>IFERROR(VLOOKUP(I78,[6]DATOS!$L$2:$Q$6,MATCH(J78,[6]DATOS!$M$7:$Q$7,0)+1,0),"")</f>
        <v/>
      </c>
      <c r="L78" s="50"/>
      <c r="M78" s="50"/>
      <c r="N78" s="50" t="str">
        <f>IFERROR(VLOOKUP(L78,[6]DATOS!$L$2:$Q$6,MATCH(M78,[6]DATOS!$M$7:$Q$7,0)+1,0),"")</f>
        <v/>
      </c>
      <c r="O78" s="50"/>
      <c r="P78" s="50"/>
      <c r="Q78" s="50"/>
      <c r="R78" s="50" t="str">
        <f>IFERROR(INDEX([6]DATOS!$T$3:$T$6,MATCH(GD!N78,[6]DATOS!$S$3:$S$6,0)),"")</f>
        <v/>
      </c>
      <c r="S78" s="51" t="str">
        <f>IFERROR(INDEX('[6]Evaluación de riesgos'!$P$9:$P$28,MATCH(GD!O78,'[6]Evaluación de riesgos'!$B$9:$B$28,0)),"")</f>
        <v/>
      </c>
      <c r="T78" s="52"/>
      <c r="U78" s="52"/>
      <c r="V78" s="80"/>
      <c r="W78" s="80"/>
      <c r="X78" s="80"/>
    </row>
    <row r="79" spans="1:24" ht="18" x14ac:dyDescent="0.2">
      <c r="A79" s="50"/>
      <c r="B79" s="50"/>
      <c r="C79" s="50"/>
      <c r="D79" s="50"/>
      <c r="E79" s="50"/>
      <c r="F79" s="50"/>
      <c r="G79" s="50"/>
      <c r="H79" s="50"/>
      <c r="I79" s="50"/>
      <c r="J79" s="50"/>
      <c r="K79" s="50" t="str">
        <f>IFERROR(VLOOKUP(I79,[6]DATOS!$L$2:$Q$6,MATCH(J79,[6]DATOS!$M$7:$Q$7,0)+1,0),"")</f>
        <v/>
      </c>
      <c r="L79" s="50"/>
      <c r="M79" s="50"/>
      <c r="N79" s="50" t="str">
        <f>IFERROR(VLOOKUP(L79,[6]DATOS!$L$2:$Q$6,MATCH(M79,[6]DATOS!$M$7:$Q$7,0)+1,0),"")</f>
        <v/>
      </c>
      <c r="O79" s="50"/>
      <c r="P79" s="50"/>
      <c r="Q79" s="50"/>
      <c r="R79" s="50" t="str">
        <f>IFERROR(INDEX([6]DATOS!$T$3:$T$6,MATCH(GD!N79,[6]DATOS!$S$3:$S$6,0)),"")</f>
        <v/>
      </c>
      <c r="S79" s="51" t="str">
        <f>IFERROR(INDEX('[6]Evaluación de riesgos'!$P$9:$P$28,MATCH(GD!O79,'[6]Evaluación de riesgos'!$B$9:$B$28,0)),"")</f>
        <v/>
      </c>
      <c r="T79" s="52"/>
      <c r="U79" s="52"/>
      <c r="V79" s="80"/>
      <c r="W79" s="80"/>
      <c r="X79" s="80"/>
    </row>
    <row r="80" spans="1:24" ht="18" x14ac:dyDescent="0.2">
      <c r="A80" s="50"/>
      <c r="B80" s="50"/>
      <c r="C80" s="50"/>
      <c r="D80" s="50"/>
      <c r="E80" s="50"/>
      <c r="F80" s="50"/>
      <c r="G80" s="50"/>
      <c r="H80" s="50"/>
      <c r="I80" s="50"/>
      <c r="J80" s="50"/>
      <c r="K80" s="50" t="str">
        <f>IFERROR(VLOOKUP(I80,[6]DATOS!$L$2:$Q$6,MATCH(J80,[6]DATOS!$M$7:$Q$7,0)+1,0),"")</f>
        <v/>
      </c>
      <c r="L80" s="50"/>
      <c r="M80" s="50"/>
      <c r="N80" s="50" t="str">
        <f>IFERROR(VLOOKUP(L80,[6]DATOS!$L$2:$Q$6,MATCH(M80,[6]DATOS!$M$7:$Q$7,0)+1,0),"")</f>
        <v/>
      </c>
      <c r="O80" s="50"/>
      <c r="P80" s="50"/>
      <c r="Q80" s="50"/>
      <c r="R80" s="50" t="str">
        <f>IFERROR(INDEX([6]DATOS!$T$3:$T$6,MATCH(GD!N80,[6]DATOS!$S$3:$S$6,0)),"")</f>
        <v/>
      </c>
      <c r="S80" s="51" t="str">
        <f>IFERROR(INDEX('[6]Evaluación de riesgos'!$P$9:$P$28,MATCH(GD!O80,'[6]Evaluación de riesgos'!$B$9:$B$28,0)),"")</f>
        <v/>
      </c>
      <c r="T80" s="52"/>
      <c r="U80" s="52"/>
      <c r="V80" s="80"/>
      <c r="W80" s="80"/>
      <c r="X80" s="80"/>
    </row>
    <row r="81" spans="1:24" ht="18" x14ac:dyDescent="0.2">
      <c r="A81" s="50"/>
      <c r="B81" s="50"/>
      <c r="C81" s="50"/>
      <c r="D81" s="50"/>
      <c r="E81" s="50"/>
      <c r="F81" s="50"/>
      <c r="G81" s="50"/>
      <c r="H81" s="50"/>
      <c r="I81" s="50"/>
      <c r="J81" s="50"/>
      <c r="K81" s="50" t="str">
        <f>IFERROR(VLOOKUP(I81,[6]DATOS!$L$2:$Q$6,MATCH(J81,[6]DATOS!$M$7:$Q$7,0)+1,0),"")</f>
        <v/>
      </c>
      <c r="L81" s="50"/>
      <c r="M81" s="50"/>
      <c r="N81" s="50" t="str">
        <f>IFERROR(VLOOKUP(L81,[6]DATOS!$L$2:$Q$6,MATCH(M81,[6]DATOS!$M$7:$Q$7,0)+1,0),"")</f>
        <v/>
      </c>
      <c r="O81" s="50"/>
      <c r="P81" s="50"/>
      <c r="Q81" s="50"/>
      <c r="R81" s="50" t="str">
        <f>IFERROR(INDEX([6]DATOS!$T$3:$T$6,MATCH(GD!N81,[6]DATOS!$S$3:$S$6,0)),"")</f>
        <v/>
      </c>
      <c r="S81" s="51" t="str">
        <f>IFERROR(INDEX('[6]Evaluación de riesgos'!$P$9:$P$28,MATCH(GD!O81,'[6]Evaluación de riesgos'!$B$9:$B$28,0)),"")</f>
        <v/>
      </c>
      <c r="T81" s="52"/>
      <c r="U81" s="52"/>
      <c r="V81" s="80"/>
      <c r="W81" s="80"/>
      <c r="X81" s="80"/>
    </row>
    <row r="82" spans="1:24" ht="18" x14ac:dyDescent="0.2">
      <c r="A82" s="50"/>
      <c r="B82" s="50"/>
      <c r="C82" s="50"/>
      <c r="D82" s="50"/>
      <c r="E82" s="50"/>
      <c r="F82" s="50"/>
      <c r="G82" s="50"/>
      <c r="H82" s="50"/>
      <c r="I82" s="50"/>
      <c r="J82" s="50"/>
      <c r="K82" s="50" t="str">
        <f>IFERROR(VLOOKUP(I82,[6]DATOS!$L$2:$Q$6,MATCH(J82,[6]DATOS!$M$7:$Q$7,0)+1,0),"")</f>
        <v/>
      </c>
      <c r="L82" s="50"/>
      <c r="M82" s="50"/>
      <c r="N82" s="50" t="str">
        <f>IFERROR(VLOOKUP(L82,[6]DATOS!$L$2:$Q$6,MATCH(M82,[6]DATOS!$M$7:$Q$7,0)+1,0),"")</f>
        <v/>
      </c>
      <c r="O82" s="50"/>
      <c r="P82" s="50"/>
      <c r="Q82" s="50"/>
      <c r="R82" s="50" t="str">
        <f>IFERROR(INDEX([6]DATOS!$T$3:$T$6,MATCH(GD!N82,[6]DATOS!$S$3:$S$6,0)),"")</f>
        <v/>
      </c>
      <c r="S82" s="51" t="str">
        <f>IFERROR(INDEX('[6]Evaluación de riesgos'!$P$9:$P$28,MATCH(GD!O82,'[6]Evaluación de riesgos'!$B$9:$B$28,0)),"")</f>
        <v/>
      </c>
      <c r="T82" s="52"/>
      <c r="U82" s="52"/>
      <c r="V82" s="80"/>
      <c r="W82" s="80"/>
      <c r="X82" s="80"/>
    </row>
    <row r="83" spans="1:24" ht="18" x14ac:dyDescent="0.2">
      <c r="A83" s="50"/>
      <c r="B83" s="50"/>
      <c r="C83" s="50"/>
      <c r="D83" s="50"/>
      <c r="E83" s="50"/>
      <c r="F83" s="50"/>
      <c r="G83" s="50"/>
      <c r="H83" s="50"/>
      <c r="I83" s="50"/>
      <c r="J83" s="50"/>
      <c r="K83" s="50" t="str">
        <f>IFERROR(VLOOKUP(I83,[6]DATOS!$L$2:$Q$6,MATCH(J83,[6]DATOS!$M$7:$Q$7,0)+1,0),"")</f>
        <v/>
      </c>
      <c r="L83" s="50"/>
      <c r="M83" s="50"/>
      <c r="N83" s="50" t="str">
        <f>IFERROR(VLOOKUP(L83,[6]DATOS!$L$2:$Q$6,MATCH(M83,[6]DATOS!$M$7:$Q$7,0)+1,0),"")</f>
        <v/>
      </c>
      <c r="O83" s="50"/>
      <c r="P83" s="50"/>
      <c r="Q83" s="50"/>
      <c r="R83" s="50" t="str">
        <f>IFERROR(INDEX([6]DATOS!$T$3:$T$6,MATCH(GD!N83,[6]DATOS!$S$3:$S$6,0)),"")</f>
        <v/>
      </c>
      <c r="S83" s="51" t="str">
        <f>IFERROR(INDEX('[6]Evaluación de riesgos'!$P$9:$P$28,MATCH(GD!O83,'[6]Evaluación de riesgos'!$B$9:$B$28,0)),"")</f>
        <v/>
      </c>
      <c r="T83" s="52"/>
      <c r="U83" s="52"/>
      <c r="V83" s="80"/>
      <c r="W83" s="80"/>
      <c r="X83" s="80"/>
    </row>
    <row r="84" spans="1:24" ht="18" x14ac:dyDescent="0.2">
      <c r="A84" s="50"/>
      <c r="B84" s="50"/>
      <c r="C84" s="50"/>
      <c r="D84" s="50"/>
      <c r="E84" s="50"/>
      <c r="F84" s="50"/>
      <c r="G84" s="50"/>
      <c r="H84" s="50"/>
      <c r="I84" s="50"/>
      <c r="J84" s="50"/>
      <c r="K84" s="50" t="str">
        <f>IFERROR(VLOOKUP(I84,[6]DATOS!$L$2:$Q$6,MATCH(J84,[6]DATOS!$M$7:$Q$7,0)+1,0),"")</f>
        <v/>
      </c>
      <c r="L84" s="50"/>
      <c r="M84" s="50"/>
      <c r="N84" s="50" t="str">
        <f>IFERROR(VLOOKUP(L84,[6]DATOS!$L$2:$Q$6,MATCH(M84,[6]DATOS!$M$7:$Q$7,0)+1,0),"")</f>
        <v/>
      </c>
      <c r="O84" s="50"/>
      <c r="P84" s="50"/>
      <c r="Q84" s="50"/>
      <c r="R84" s="50" t="str">
        <f>IFERROR(INDEX([6]DATOS!$T$3:$T$6,MATCH(GD!N84,[6]DATOS!$S$3:$S$6,0)),"")</f>
        <v/>
      </c>
      <c r="S84" s="51" t="str">
        <f>IFERROR(INDEX('[6]Evaluación de riesgos'!$P$9:$P$28,MATCH(GD!O84,'[6]Evaluación de riesgos'!$B$9:$B$28,0)),"")</f>
        <v/>
      </c>
      <c r="T84" s="52"/>
      <c r="U84" s="52"/>
      <c r="V84" s="80"/>
      <c r="W84" s="80"/>
      <c r="X84" s="80"/>
    </row>
    <row r="85" spans="1:24" ht="18" x14ac:dyDescent="0.2">
      <c r="A85" s="50"/>
      <c r="B85" s="50"/>
      <c r="C85" s="50"/>
      <c r="D85" s="50"/>
      <c r="E85" s="50"/>
      <c r="F85" s="50"/>
      <c r="G85" s="50"/>
      <c r="H85" s="50"/>
      <c r="I85" s="50"/>
      <c r="J85" s="50"/>
      <c r="K85" s="50" t="str">
        <f>IFERROR(VLOOKUP(I85,[6]DATOS!$L$2:$Q$6,MATCH(J85,[6]DATOS!$M$7:$Q$7,0)+1,0),"")</f>
        <v/>
      </c>
      <c r="L85" s="50"/>
      <c r="M85" s="50"/>
      <c r="N85" s="50" t="str">
        <f>IFERROR(VLOOKUP(L85,[6]DATOS!$L$2:$Q$6,MATCH(M85,[6]DATOS!$M$7:$Q$7,0)+1,0),"")</f>
        <v/>
      </c>
      <c r="O85" s="50"/>
      <c r="P85" s="50"/>
      <c r="Q85" s="50"/>
      <c r="R85" s="50" t="str">
        <f>IFERROR(INDEX([6]DATOS!$T$3:$T$6,MATCH(GD!N85,[6]DATOS!$S$3:$S$6,0)),"")</f>
        <v/>
      </c>
      <c r="S85" s="51" t="str">
        <f>IFERROR(INDEX('[6]Evaluación de riesgos'!$P$9:$P$28,MATCH(GD!O85,'[6]Evaluación de riesgos'!$B$9:$B$28,0)),"")</f>
        <v/>
      </c>
      <c r="T85" s="52"/>
      <c r="U85" s="52"/>
      <c r="V85" s="80"/>
      <c r="W85" s="80"/>
      <c r="X85" s="80"/>
    </row>
    <row r="86" spans="1:24" ht="18" x14ac:dyDescent="0.2">
      <c r="A86" s="50"/>
      <c r="B86" s="50"/>
      <c r="C86" s="50"/>
      <c r="D86" s="50"/>
      <c r="E86" s="50"/>
      <c r="F86" s="50"/>
      <c r="G86" s="50"/>
      <c r="H86" s="50"/>
      <c r="I86" s="50"/>
      <c r="J86" s="50"/>
      <c r="K86" s="50" t="str">
        <f>IFERROR(VLOOKUP(I86,[6]DATOS!$L$2:$Q$6,MATCH(J86,[6]DATOS!$M$7:$Q$7,0)+1,0),"")</f>
        <v/>
      </c>
      <c r="L86" s="50"/>
      <c r="M86" s="50"/>
      <c r="N86" s="50" t="str">
        <f>IFERROR(VLOOKUP(L86,[6]DATOS!$L$2:$Q$6,MATCH(M86,[6]DATOS!$M$7:$Q$7,0)+1,0),"")</f>
        <v/>
      </c>
      <c r="O86" s="50"/>
      <c r="P86" s="50"/>
      <c r="Q86" s="50"/>
      <c r="R86" s="50" t="str">
        <f>IFERROR(INDEX([6]DATOS!$T$3:$T$6,MATCH(GD!N86,[6]DATOS!$S$3:$S$6,0)),"")</f>
        <v/>
      </c>
      <c r="S86" s="51" t="str">
        <f>IFERROR(INDEX('[6]Evaluación de riesgos'!$P$9:$P$28,MATCH(GD!O86,'[6]Evaluación de riesgos'!$B$9:$B$28,0)),"")</f>
        <v/>
      </c>
      <c r="T86" s="52"/>
      <c r="U86" s="52"/>
      <c r="V86" s="80"/>
      <c r="W86" s="80"/>
      <c r="X86" s="80"/>
    </row>
    <row r="87" spans="1:24" ht="18" x14ac:dyDescent="0.2">
      <c r="A87" s="50"/>
      <c r="B87" s="50"/>
      <c r="C87" s="50"/>
      <c r="D87" s="50"/>
      <c r="E87" s="50"/>
      <c r="F87" s="50"/>
      <c r="G87" s="50"/>
      <c r="H87" s="50"/>
      <c r="I87" s="50"/>
      <c r="J87" s="50"/>
      <c r="K87" s="50" t="str">
        <f>IFERROR(VLOOKUP(I87,[6]DATOS!$L$2:$Q$6,MATCH(J87,[6]DATOS!$M$7:$Q$7,0)+1,0),"")</f>
        <v/>
      </c>
      <c r="L87" s="50"/>
      <c r="M87" s="50"/>
      <c r="N87" s="50" t="str">
        <f>IFERROR(VLOOKUP(L87,[6]DATOS!$L$2:$Q$6,MATCH(M87,[6]DATOS!$M$7:$Q$7,0)+1,0),"")</f>
        <v/>
      </c>
      <c r="O87" s="50"/>
      <c r="P87" s="50"/>
      <c r="Q87" s="50"/>
      <c r="R87" s="50" t="str">
        <f>IFERROR(INDEX([6]DATOS!$T$3:$T$6,MATCH(GD!N87,[6]DATOS!$S$3:$S$6,0)),"")</f>
        <v/>
      </c>
      <c r="S87" s="51" t="str">
        <f>IFERROR(INDEX('[6]Evaluación de riesgos'!$P$9:$P$28,MATCH(GD!O87,'[6]Evaluación de riesgos'!$B$9:$B$28,0)),"")</f>
        <v/>
      </c>
      <c r="T87" s="52"/>
      <c r="U87" s="52"/>
      <c r="V87" s="80"/>
      <c r="W87" s="80"/>
      <c r="X87" s="80"/>
    </row>
    <row r="88" spans="1:24" ht="18" x14ac:dyDescent="0.2">
      <c r="A88" s="50"/>
      <c r="B88" s="50"/>
      <c r="C88" s="50"/>
      <c r="D88" s="50"/>
      <c r="E88" s="50"/>
      <c r="F88" s="50"/>
      <c r="G88" s="50"/>
      <c r="H88" s="50"/>
      <c r="I88" s="50"/>
      <c r="J88" s="50"/>
      <c r="K88" s="50" t="str">
        <f>IFERROR(VLOOKUP(I88,[6]DATOS!$L$2:$Q$6,MATCH(J88,[6]DATOS!$M$7:$Q$7,0)+1,0),"")</f>
        <v/>
      </c>
      <c r="L88" s="50"/>
      <c r="M88" s="50"/>
      <c r="N88" s="50" t="str">
        <f>IFERROR(VLOOKUP(L88,[6]DATOS!$L$2:$Q$6,MATCH(M88,[6]DATOS!$M$7:$Q$7,0)+1,0),"")</f>
        <v/>
      </c>
      <c r="O88" s="50"/>
      <c r="P88" s="50"/>
      <c r="Q88" s="50"/>
      <c r="R88" s="50" t="str">
        <f>IFERROR(INDEX([6]DATOS!$T$3:$T$6,MATCH(GD!N88,[6]DATOS!$S$3:$S$6,0)),"")</f>
        <v/>
      </c>
      <c r="S88" s="51" t="str">
        <f>IFERROR(INDEX('[6]Evaluación de riesgos'!$P$9:$P$28,MATCH(GD!O88,'[6]Evaluación de riesgos'!$B$9:$B$28,0)),"")</f>
        <v/>
      </c>
      <c r="T88" s="52"/>
      <c r="U88" s="52"/>
      <c r="V88" s="80"/>
      <c r="W88" s="80"/>
      <c r="X88" s="80"/>
    </row>
    <row r="89" spans="1:24" ht="18" x14ac:dyDescent="0.2">
      <c r="A89" s="50"/>
      <c r="B89" s="50"/>
      <c r="C89" s="50"/>
      <c r="D89" s="50"/>
      <c r="E89" s="50"/>
      <c r="F89" s="50"/>
      <c r="G89" s="50"/>
      <c r="H89" s="50"/>
      <c r="I89" s="50"/>
      <c r="J89" s="50"/>
      <c r="K89" s="50" t="str">
        <f>IFERROR(VLOOKUP(I89,[6]DATOS!$L$2:$Q$6,MATCH(J89,[6]DATOS!$M$7:$Q$7,0)+1,0),"")</f>
        <v/>
      </c>
      <c r="L89" s="50"/>
      <c r="M89" s="50"/>
      <c r="N89" s="50" t="str">
        <f>IFERROR(VLOOKUP(L89,[6]DATOS!$L$2:$Q$6,MATCH(M89,[6]DATOS!$M$7:$Q$7,0)+1,0),"")</f>
        <v/>
      </c>
      <c r="O89" s="50"/>
      <c r="P89" s="50"/>
      <c r="Q89" s="50"/>
      <c r="R89" s="50" t="str">
        <f>IFERROR(INDEX([6]DATOS!$T$3:$T$6,MATCH(GD!N89,[6]DATOS!$S$3:$S$6,0)),"")</f>
        <v/>
      </c>
      <c r="S89" s="51" t="str">
        <f>IFERROR(INDEX('[6]Evaluación de riesgos'!$P$9:$P$28,MATCH(GD!O89,'[6]Evaluación de riesgos'!$B$9:$B$28,0)),"")</f>
        <v/>
      </c>
      <c r="T89" s="52"/>
      <c r="U89" s="52"/>
      <c r="V89" s="80"/>
      <c r="W89" s="80"/>
      <c r="X89" s="80"/>
    </row>
    <row r="90" spans="1:24" ht="18" x14ac:dyDescent="0.2">
      <c r="A90" s="50"/>
      <c r="B90" s="50"/>
      <c r="C90" s="50"/>
      <c r="D90" s="50"/>
      <c r="E90" s="50"/>
      <c r="F90" s="50"/>
      <c r="G90" s="50"/>
      <c r="H90" s="50"/>
      <c r="I90" s="50"/>
      <c r="J90" s="50"/>
      <c r="K90" s="50" t="str">
        <f>IFERROR(VLOOKUP(I90,[6]DATOS!$L$2:$Q$6,MATCH(J90,[6]DATOS!$M$7:$Q$7,0)+1,0),"")</f>
        <v/>
      </c>
      <c r="L90" s="50"/>
      <c r="M90" s="50"/>
      <c r="N90" s="50" t="str">
        <f>IFERROR(VLOOKUP(L90,[6]DATOS!$L$2:$Q$6,MATCH(M90,[6]DATOS!$M$7:$Q$7,0)+1,0),"")</f>
        <v/>
      </c>
      <c r="O90" s="50"/>
      <c r="P90" s="50"/>
      <c r="Q90" s="50"/>
      <c r="R90" s="50" t="str">
        <f>IFERROR(INDEX([6]DATOS!$T$3:$T$6,MATCH(GD!N90,[6]DATOS!$S$3:$S$6,0)),"")</f>
        <v/>
      </c>
      <c r="S90" s="51" t="str">
        <f>IFERROR(INDEX('[6]Evaluación de riesgos'!$P$9:$P$28,MATCH(GD!O90,'[6]Evaluación de riesgos'!$B$9:$B$28,0)),"")</f>
        <v/>
      </c>
      <c r="T90" s="52"/>
      <c r="U90" s="52"/>
      <c r="V90" s="80"/>
      <c r="W90" s="80"/>
      <c r="X90" s="80"/>
    </row>
    <row r="91" spans="1:24" ht="18" x14ac:dyDescent="0.2">
      <c r="A91" s="50"/>
      <c r="B91" s="50"/>
      <c r="C91" s="50"/>
      <c r="D91" s="50"/>
      <c r="E91" s="50"/>
      <c r="F91" s="50"/>
      <c r="G91" s="50"/>
      <c r="H91" s="50"/>
      <c r="I91" s="50"/>
      <c r="J91" s="50"/>
      <c r="K91" s="50" t="str">
        <f>IFERROR(VLOOKUP(I91,[6]DATOS!$L$2:$Q$6,MATCH(J91,[6]DATOS!$M$7:$Q$7,0)+1,0),"")</f>
        <v/>
      </c>
      <c r="L91" s="50"/>
      <c r="M91" s="50"/>
      <c r="N91" s="50" t="str">
        <f>IFERROR(VLOOKUP(L91,[6]DATOS!$L$2:$Q$6,MATCH(M91,[6]DATOS!$M$7:$Q$7,0)+1,0),"")</f>
        <v/>
      </c>
      <c r="O91" s="50"/>
      <c r="P91" s="50"/>
      <c r="Q91" s="50"/>
      <c r="R91" s="50" t="str">
        <f>IFERROR(INDEX([6]DATOS!$T$3:$T$6,MATCH(GD!N91,[6]DATOS!$S$3:$S$6,0)),"")</f>
        <v/>
      </c>
      <c r="S91" s="51" t="str">
        <f>IFERROR(INDEX('[6]Evaluación de riesgos'!$P$9:$P$28,MATCH(GD!O91,'[6]Evaluación de riesgos'!$B$9:$B$28,0)),"")</f>
        <v/>
      </c>
      <c r="T91" s="52"/>
      <c r="U91" s="52"/>
      <c r="V91" s="80"/>
      <c r="W91" s="80"/>
      <c r="X91" s="80"/>
    </row>
    <row r="92" spans="1:24" ht="18" x14ac:dyDescent="0.2">
      <c r="A92" s="50"/>
      <c r="B92" s="50"/>
      <c r="C92" s="50"/>
      <c r="D92" s="50"/>
      <c r="E92" s="50"/>
      <c r="F92" s="50"/>
      <c r="G92" s="50"/>
      <c r="H92" s="50"/>
      <c r="I92" s="50"/>
      <c r="J92" s="50"/>
      <c r="K92" s="50" t="str">
        <f>IFERROR(VLOOKUP(I92,[6]DATOS!$L$2:$Q$6,MATCH(J92,[6]DATOS!$M$7:$Q$7,0)+1,0),"")</f>
        <v/>
      </c>
      <c r="L92" s="50"/>
      <c r="M92" s="50"/>
      <c r="N92" s="50" t="str">
        <f>IFERROR(VLOOKUP(L92,[6]DATOS!$L$2:$Q$6,MATCH(M92,[6]DATOS!$M$7:$Q$7,0)+1,0),"")</f>
        <v/>
      </c>
      <c r="O92" s="50"/>
      <c r="P92" s="50"/>
      <c r="Q92" s="50"/>
      <c r="R92" s="50" t="str">
        <f>IFERROR(INDEX([6]DATOS!$T$3:$T$6,MATCH(GD!N92,[6]DATOS!$S$3:$S$6,0)),"")</f>
        <v/>
      </c>
      <c r="S92" s="51" t="str">
        <f>IFERROR(INDEX('[6]Evaluación de riesgos'!$P$9:$P$28,MATCH(GD!O92,'[6]Evaluación de riesgos'!$B$9:$B$28,0)),"")</f>
        <v/>
      </c>
      <c r="T92" s="52"/>
      <c r="U92" s="52"/>
      <c r="V92" s="80"/>
      <c r="W92" s="80"/>
      <c r="X92" s="80"/>
    </row>
    <row r="93" spans="1:24" ht="18" x14ac:dyDescent="0.2">
      <c r="A93" s="50"/>
      <c r="B93" s="50"/>
      <c r="C93" s="50"/>
      <c r="D93" s="50"/>
      <c r="E93" s="50"/>
      <c r="F93" s="50"/>
      <c r="G93" s="50"/>
      <c r="H93" s="50"/>
      <c r="I93" s="50"/>
      <c r="J93" s="50"/>
      <c r="K93" s="50" t="str">
        <f>IFERROR(VLOOKUP(I93,[6]DATOS!$L$2:$Q$6,MATCH(J93,[6]DATOS!$M$7:$Q$7,0)+1,0),"")</f>
        <v/>
      </c>
      <c r="L93" s="50"/>
      <c r="M93" s="50"/>
      <c r="N93" s="50" t="str">
        <f>IFERROR(VLOOKUP(L93,[6]DATOS!$L$2:$Q$6,MATCH(M93,[6]DATOS!$M$7:$Q$7,0)+1,0),"")</f>
        <v/>
      </c>
      <c r="O93" s="50"/>
      <c r="P93" s="50"/>
      <c r="Q93" s="50"/>
      <c r="R93" s="50" t="str">
        <f>IFERROR(INDEX([6]DATOS!$T$3:$T$6,MATCH(GD!N93,[6]DATOS!$S$3:$S$6,0)),"")</f>
        <v/>
      </c>
      <c r="S93" s="51" t="str">
        <f>IFERROR(INDEX('[6]Evaluación de riesgos'!$P$9:$P$28,MATCH(GD!O93,'[6]Evaluación de riesgos'!$B$9:$B$28,0)),"")</f>
        <v/>
      </c>
      <c r="T93" s="52"/>
      <c r="U93" s="52"/>
      <c r="V93" s="80"/>
      <c r="W93" s="80"/>
      <c r="X93" s="80"/>
    </row>
    <row r="94" spans="1:24" ht="18" x14ac:dyDescent="0.2">
      <c r="A94" s="50"/>
      <c r="B94" s="50"/>
      <c r="C94" s="50"/>
      <c r="D94" s="50"/>
      <c r="E94" s="50"/>
      <c r="F94" s="50"/>
      <c r="G94" s="50"/>
      <c r="H94" s="50"/>
      <c r="I94" s="50"/>
      <c r="J94" s="50"/>
      <c r="K94" s="50" t="str">
        <f>IFERROR(VLOOKUP(I94,[6]DATOS!$L$2:$Q$6,MATCH(J94,[6]DATOS!$M$7:$Q$7,0)+1,0),"")</f>
        <v/>
      </c>
      <c r="L94" s="50"/>
      <c r="M94" s="50"/>
      <c r="N94" s="50" t="str">
        <f>IFERROR(VLOOKUP(L94,[6]DATOS!$L$2:$Q$6,MATCH(M94,[6]DATOS!$M$7:$Q$7,0)+1,0),"")</f>
        <v/>
      </c>
      <c r="O94" s="50"/>
      <c r="P94" s="50"/>
      <c r="Q94" s="50"/>
      <c r="R94" s="50" t="str">
        <f>IFERROR(INDEX([6]DATOS!$T$3:$T$6,MATCH(GD!N94,[6]DATOS!$S$3:$S$6,0)),"")</f>
        <v/>
      </c>
      <c r="S94" s="51" t="str">
        <f>IFERROR(INDEX('[6]Evaluación de riesgos'!$P$9:$P$28,MATCH(GD!O94,'[6]Evaluación de riesgos'!$B$9:$B$28,0)),"")</f>
        <v/>
      </c>
      <c r="T94" s="52"/>
      <c r="U94" s="52"/>
      <c r="V94" s="80"/>
      <c r="W94" s="80"/>
      <c r="X94" s="80"/>
    </row>
    <row r="95" spans="1:24" ht="18" x14ac:dyDescent="0.2">
      <c r="A95" s="50"/>
      <c r="B95" s="50"/>
      <c r="C95" s="50"/>
      <c r="D95" s="50"/>
      <c r="E95" s="50"/>
      <c r="F95" s="50"/>
      <c r="G95" s="50"/>
      <c r="H95" s="50"/>
      <c r="I95" s="50"/>
      <c r="J95" s="50"/>
      <c r="K95" s="50" t="str">
        <f>IFERROR(VLOOKUP(I95,[6]DATOS!$L$2:$Q$6,MATCH(J95,[6]DATOS!$M$7:$Q$7,0)+1,0),"")</f>
        <v/>
      </c>
      <c r="L95" s="50"/>
      <c r="M95" s="50"/>
      <c r="N95" s="50" t="str">
        <f>IFERROR(VLOOKUP(L95,[6]DATOS!$L$2:$Q$6,MATCH(M95,[6]DATOS!$M$7:$Q$7,0)+1,0),"")</f>
        <v/>
      </c>
      <c r="O95" s="50"/>
      <c r="P95" s="50"/>
      <c r="Q95" s="50"/>
      <c r="R95" s="50" t="str">
        <f>IFERROR(INDEX([6]DATOS!$T$3:$T$6,MATCH(GD!N95,[6]DATOS!$S$3:$S$6,0)),"")</f>
        <v/>
      </c>
      <c r="S95" s="51" t="str">
        <f>IFERROR(INDEX('[6]Evaluación de riesgos'!$P$9:$P$28,MATCH(GD!O95,'[6]Evaluación de riesgos'!$B$9:$B$28,0)),"")</f>
        <v/>
      </c>
      <c r="T95" s="52"/>
      <c r="U95" s="52"/>
      <c r="V95" s="80"/>
      <c r="W95" s="80"/>
      <c r="X95" s="80"/>
    </row>
    <row r="96" spans="1:24" ht="18" x14ac:dyDescent="0.2">
      <c r="A96" s="50"/>
      <c r="B96" s="50"/>
      <c r="C96" s="50"/>
      <c r="D96" s="50"/>
      <c r="E96" s="50"/>
      <c r="F96" s="50"/>
      <c r="G96" s="50"/>
      <c r="H96" s="50"/>
      <c r="I96" s="50"/>
      <c r="J96" s="50"/>
      <c r="K96" s="50" t="str">
        <f>IFERROR(VLOOKUP(I96,[6]DATOS!$L$2:$Q$6,MATCH(J96,[6]DATOS!$M$7:$Q$7,0)+1,0),"")</f>
        <v/>
      </c>
      <c r="L96" s="50"/>
      <c r="M96" s="50"/>
      <c r="N96" s="50" t="str">
        <f>IFERROR(VLOOKUP(L96,[6]DATOS!$L$2:$Q$6,MATCH(M96,[6]DATOS!$M$7:$Q$7,0)+1,0),"")</f>
        <v/>
      </c>
      <c r="O96" s="50"/>
      <c r="P96" s="50"/>
      <c r="Q96" s="50"/>
      <c r="R96" s="50" t="str">
        <f>IFERROR(INDEX([6]DATOS!$T$3:$T$6,MATCH(GD!N96,[6]DATOS!$S$3:$S$6,0)),"")</f>
        <v/>
      </c>
      <c r="S96" s="51" t="str">
        <f>IFERROR(INDEX('[6]Evaluación de riesgos'!$P$9:$P$28,MATCH(GD!O96,'[6]Evaluación de riesgos'!$B$9:$B$28,0)),"")</f>
        <v/>
      </c>
      <c r="T96" s="52"/>
      <c r="U96" s="52"/>
      <c r="V96" s="80"/>
      <c r="W96" s="80"/>
      <c r="X96" s="80"/>
    </row>
    <row r="97" spans="1:24" ht="18" x14ac:dyDescent="0.2">
      <c r="A97" s="50"/>
      <c r="B97" s="50"/>
      <c r="C97" s="50"/>
      <c r="D97" s="50"/>
      <c r="E97" s="50"/>
      <c r="F97" s="50"/>
      <c r="G97" s="50"/>
      <c r="H97" s="50"/>
      <c r="I97" s="50"/>
      <c r="J97" s="50"/>
      <c r="K97" s="50" t="str">
        <f>IFERROR(VLOOKUP(I97,[6]DATOS!$L$2:$Q$6,MATCH(J97,[6]DATOS!$M$7:$Q$7,0)+1,0),"")</f>
        <v/>
      </c>
      <c r="L97" s="50"/>
      <c r="M97" s="50"/>
      <c r="N97" s="50" t="str">
        <f>IFERROR(VLOOKUP(L97,[6]DATOS!$L$2:$Q$6,MATCH(M97,[6]DATOS!$M$7:$Q$7,0)+1,0),"")</f>
        <v/>
      </c>
      <c r="O97" s="50"/>
      <c r="P97" s="50"/>
      <c r="Q97" s="50"/>
      <c r="R97" s="50" t="str">
        <f>IFERROR(INDEX([6]DATOS!$T$3:$T$6,MATCH(GD!N97,[6]DATOS!$S$3:$S$6,0)),"")</f>
        <v/>
      </c>
      <c r="S97" s="51" t="str">
        <f>IFERROR(INDEX('[6]Evaluación de riesgos'!$P$9:$P$28,MATCH(GD!O97,'[6]Evaluación de riesgos'!$B$9:$B$28,0)),"")</f>
        <v/>
      </c>
      <c r="T97" s="52"/>
      <c r="U97" s="52"/>
      <c r="V97" s="80"/>
      <c r="W97" s="80"/>
      <c r="X97" s="80"/>
    </row>
    <row r="98" spans="1:24" ht="18" x14ac:dyDescent="0.2">
      <c r="A98" s="50"/>
      <c r="B98" s="50"/>
      <c r="C98" s="50"/>
      <c r="D98" s="50"/>
      <c r="E98" s="50"/>
      <c r="F98" s="50"/>
      <c r="G98" s="50"/>
      <c r="H98" s="50"/>
      <c r="I98" s="50"/>
      <c r="J98" s="50"/>
      <c r="K98" s="50" t="str">
        <f>IFERROR(VLOOKUP(I98,[6]DATOS!$L$2:$Q$6,MATCH(J98,[6]DATOS!$M$7:$Q$7,0)+1,0),"")</f>
        <v/>
      </c>
      <c r="L98" s="50"/>
      <c r="M98" s="50"/>
      <c r="N98" s="50" t="str">
        <f>IFERROR(VLOOKUP(L98,[6]DATOS!$L$2:$Q$6,MATCH(M98,[6]DATOS!$M$7:$Q$7,0)+1,0),"")</f>
        <v/>
      </c>
      <c r="O98" s="50"/>
      <c r="P98" s="50"/>
      <c r="Q98" s="50"/>
      <c r="R98" s="50" t="str">
        <f>IFERROR(INDEX([6]DATOS!$T$3:$T$6,MATCH(GD!N98,[6]DATOS!$S$3:$S$6,0)),"")</f>
        <v/>
      </c>
      <c r="S98" s="51" t="str">
        <f>IFERROR(INDEX('[6]Evaluación de riesgos'!$P$9:$P$28,MATCH(GD!O98,'[6]Evaluación de riesgos'!$B$9:$B$28,0)),"")</f>
        <v/>
      </c>
      <c r="T98" s="52"/>
      <c r="U98" s="52"/>
      <c r="V98" s="80"/>
      <c r="W98" s="80"/>
      <c r="X98" s="80"/>
    </row>
    <row r="99" spans="1:24" ht="18" x14ac:dyDescent="0.2">
      <c r="A99" s="50"/>
      <c r="B99" s="50"/>
      <c r="C99" s="50"/>
      <c r="D99" s="50"/>
      <c r="E99" s="50"/>
      <c r="F99" s="50"/>
      <c r="G99" s="50"/>
      <c r="H99" s="50"/>
      <c r="I99" s="50"/>
      <c r="J99" s="50"/>
      <c r="K99" s="50" t="str">
        <f>IFERROR(VLOOKUP(I99,[6]DATOS!$L$2:$Q$6,MATCH(J99,[6]DATOS!$M$7:$Q$7,0)+1,0),"")</f>
        <v/>
      </c>
      <c r="L99" s="50"/>
      <c r="M99" s="50"/>
      <c r="N99" s="50" t="str">
        <f>IFERROR(VLOOKUP(L99,[6]DATOS!$L$2:$Q$6,MATCH(M99,[6]DATOS!$M$7:$Q$7,0)+1,0),"")</f>
        <v/>
      </c>
      <c r="O99" s="50"/>
      <c r="P99" s="50"/>
      <c r="Q99" s="50"/>
      <c r="R99" s="50" t="str">
        <f>IFERROR(INDEX([6]DATOS!$T$3:$T$6,MATCH(GD!N99,[6]DATOS!$S$3:$S$6,0)),"")</f>
        <v/>
      </c>
      <c r="S99" s="51" t="str">
        <f>IFERROR(INDEX('[6]Evaluación de riesgos'!$P$9:$P$28,MATCH(GD!O99,'[6]Evaluación de riesgos'!$B$9:$B$28,0)),"")</f>
        <v/>
      </c>
      <c r="T99" s="52"/>
      <c r="U99" s="52"/>
      <c r="V99" s="80"/>
      <c r="W99" s="80"/>
      <c r="X99" s="80"/>
    </row>
    <row r="100" spans="1:24" ht="18" x14ac:dyDescent="0.2">
      <c r="A100" s="50"/>
      <c r="B100" s="50"/>
      <c r="C100" s="50"/>
      <c r="D100" s="50"/>
      <c r="E100" s="50"/>
      <c r="F100" s="50"/>
      <c r="G100" s="50"/>
      <c r="H100" s="50"/>
      <c r="I100" s="50"/>
      <c r="J100" s="50"/>
      <c r="K100" s="50" t="str">
        <f>IFERROR(VLOOKUP(I100,[6]DATOS!$L$2:$Q$6,MATCH(J100,[6]DATOS!$M$7:$Q$7,0)+1,0),"")</f>
        <v/>
      </c>
      <c r="L100" s="50"/>
      <c r="M100" s="50"/>
      <c r="N100" s="50" t="str">
        <f>IFERROR(VLOOKUP(L100,[6]DATOS!$L$2:$Q$6,MATCH(M100,[6]DATOS!$M$7:$Q$7,0)+1,0),"")</f>
        <v/>
      </c>
      <c r="O100" s="50"/>
      <c r="P100" s="50"/>
      <c r="Q100" s="50"/>
      <c r="R100" s="50" t="str">
        <f>IFERROR(INDEX([6]DATOS!$T$3:$T$6,MATCH(GD!N100,[6]DATOS!$S$3:$S$6,0)),"")</f>
        <v/>
      </c>
      <c r="S100" s="51" t="str">
        <f>IFERROR(INDEX('[6]Evaluación de riesgos'!$P$9:$P$28,MATCH(GD!O100,'[6]Evaluación de riesgos'!$B$9:$B$28,0)),"")</f>
        <v/>
      </c>
      <c r="T100" s="52"/>
      <c r="U100" s="52"/>
      <c r="V100" s="80"/>
      <c r="W100" s="80"/>
      <c r="X100" s="80"/>
    </row>
    <row r="101" spans="1:24" ht="18" x14ac:dyDescent="0.2">
      <c r="A101" s="50"/>
      <c r="B101" s="50"/>
      <c r="C101" s="50"/>
      <c r="D101" s="50"/>
      <c r="E101" s="50"/>
      <c r="F101" s="50"/>
      <c r="G101" s="50"/>
      <c r="H101" s="50"/>
      <c r="I101" s="50"/>
      <c r="J101" s="50"/>
      <c r="K101" s="50" t="str">
        <f>IFERROR(VLOOKUP(I101,[6]DATOS!$L$2:$Q$6,MATCH(J101,[6]DATOS!$M$7:$Q$7,0)+1,0),"")</f>
        <v/>
      </c>
      <c r="L101" s="50"/>
      <c r="M101" s="50"/>
      <c r="N101" s="50" t="str">
        <f>IFERROR(VLOOKUP(L101,[6]DATOS!$L$2:$Q$6,MATCH(M101,[6]DATOS!$M$7:$Q$7,0)+1,0),"")</f>
        <v/>
      </c>
      <c r="O101" s="50"/>
      <c r="P101" s="50"/>
      <c r="Q101" s="50"/>
      <c r="R101" s="50" t="str">
        <f>IFERROR(INDEX([6]DATOS!$T$3:$T$6,MATCH(GD!N101,[6]DATOS!$S$3:$S$6,0)),"")</f>
        <v/>
      </c>
      <c r="S101" s="51" t="str">
        <f>IFERROR(INDEX('[6]Evaluación de riesgos'!$P$9:$P$28,MATCH(GD!O101,'[6]Evaluación de riesgos'!$B$9:$B$28,0)),"")</f>
        <v/>
      </c>
      <c r="T101" s="52"/>
      <c r="U101" s="52"/>
      <c r="V101" s="80"/>
      <c r="W101" s="80"/>
      <c r="X101" s="80"/>
    </row>
    <row r="102" spans="1:24" ht="18" x14ac:dyDescent="0.2">
      <c r="A102" s="50"/>
      <c r="B102" s="50"/>
      <c r="C102" s="50"/>
      <c r="D102" s="50"/>
      <c r="E102" s="50"/>
      <c r="F102" s="50"/>
      <c r="G102" s="50"/>
      <c r="H102" s="50"/>
      <c r="I102" s="50"/>
      <c r="J102" s="50"/>
      <c r="K102" s="50" t="str">
        <f>IFERROR(VLOOKUP(I102,[6]DATOS!$L$2:$Q$6,MATCH(J102,[6]DATOS!$M$7:$Q$7,0)+1,0),"")</f>
        <v/>
      </c>
      <c r="L102" s="50"/>
      <c r="M102" s="50"/>
      <c r="N102" s="50" t="str">
        <f>IFERROR(VLOOKUP(L102,[6]DATOS!$L$2:$Q$6,MATCH(M102,[6]DATOS!$M$7:$Q$7,0)+1,0),"")</f>
        <v/>
      </c>
      <c r="O102" s="50"/>
      <c r="P102" s="50"/>
      <c r="Q102" s="50"/>
      <c r="R102" s="50" t="str">
        <f>IFERROR(INDEX([6]DATOS!$T$3:$T$6,MATCH(GD!N102,[6]DATOS!$S$3:$S$6,0)),"")</f>
        <v/>
      </c>
      <c r="S102" s="51" t="str">
        <f>IFERROR(INDEX('[6]Evaluación de riesgos'!$P$9:$P$28,MATCH(GD!O102,'[6]Evaluación de riesgos'!$B$9:$B$28,0)),"")</f>
        <v/>
      </c>
      <c r="T102" s="52"/>
      <c r="U102" s="52"/>
      <c r="V102" s="80"/>
      <c r="W102" s="80"/>
      <c r="X102" s="80"/>
    </row>
    <row r="103" spans="1:24" ht="18" x14ac:dyDescent="0.2">
      <c r="A103" s="50"/>
      <c r="B103" s="50"/>
      <c r="C103" s="50"/>
      <c r="D103" s="50"/>
      <c r="E103" s="50"/>
      <c r="F103" s="50"/>
      <c r="G103" s="50"/>
      <c r="H103" s="50"/>
      <c r="I103" s="50"/>
      <c r="J103" s="50"/>
      <c r="K103" s="50" t="str">
        <f>IFERROR(VLOOKUP(I103,[6]DATOS!$L$2:$Q$6,MATCH(J103,[6]DATOS!$M$7:$Q$7,0)+1,0),"")</f>
        <v/>
      </c>
      <c r="L103" s="50"/>
      <c r="M103" s="50"/>
      <c r="N103" s="50" t="str">
        <f>IFERROR(VLOOKUP(L103,[6]DATOS!$L$2:$Q$6,MATCH(M103,[6]DATOS!$M$7:$Q$7,0)+1,0),"")</f>
        <v/>
      </c>
      <c r="O103" s="50"/>
      <c r="P103" s="50"/>
      <c r="Q103" s="50"/>
      <c r="R103" s="50" t="str">
        <f>IFERROR(INDEX([6]DATOS!$T$3:$T$6,MATCH(GD!N103,[6]DATOS!$S$3:$S$6,0)),"")</f>
        <v/>
      </c>
      <c r="S103" s="51" t="str">
        <f>IFERROR(INDEX('[6]Evaluación de riesgos'!$P$9:$P$28,MATCH(GD!O103,'[6]Evaluación de riesgos'!$B$9:$B$28,0)),"")</f>
        <v/>
      </c>
      <c r="T103" s="52"/>
      <c r="U103" s="52"/>
      <c r="V103" s="80"/>
      <c r="W103" s="80"/>
      <c r="X103" s="80"/>
    </row>
    <row r="104" spans="1:24" ht="18" x14ac:dyDescent="0.2">
      <c r="A104" s="50"/>
      <c r="B104" s="50"/>
      <c r="C104" s="50"/>
      <c r="D104" s="50"/>
      <c r="E104" s="50"/>
      <c r="F104" s="50"/>
      <c r="G104" s="50"/>
      <c r="H104" s="50"/>
      <c r="I104" s="50"/>
      <c r="J104" s="50"/>
      <c r="K104" s="50" t="str">
        <f>IFERROR(VLOOKUP(I104,[6]DATOS!$L$2:$Q$6,MATCH(J104,[6]DATOS!$M$7:$Q$7,0)+1,0),"")</f>
        <v/>
      </c>
      <c r="L104" s="50"/>
      <c r="M104" s="50"/>
      <c r="N104" s="50" t="str">
        <f>IFERROR(VLOOKUP(L104,[6]DATOS!$L$2:$Q$6,MATCH(M104,[6]DATOS!$M$7:$Q$7,0)+1,0),"")</f>
        <v/>
      </c>
      <c r="O104" s="50"/>
      <c r="P104" s="50"/>
      <c r="Q104" s="50"/>
      <c r="R104" s="50" t="str">
        <f>IFERROR(INDEX([6]DATOS!$T$3:$T$6,MATCH(GD!N104,[6]DATOS!$S$3:$S$6,0)),"")</f>
        <v/>
      </c>
      <c r="S104" s="51" t="str">
        <f>IFERROR(INDEX('[6]Evaluación de riesgos'!$P$9:$P$28,MATCH(GD!O104,'[6]Evaluación de riesgos'!$B$9:$B$28,0)),"")</f>
        <v/>
      </c>
      <c r="T104" s="52"/>
      <c r="U104" s="52"/>
      <c r="V104" s="80"/>
      <c r="W104" s="80"/>
      <c r="X104" s="80"/>
    </row>
    <row r="105" spans="1:24" ht="18" x14ac:dyDescent="0.2">
      <c r="A105" s="50"/>
      <c r="B105" s="50"/>
      <c r="C105" s="50"/>
      <c r="D105" s="50"/>
      <c r="E105" s="50"/>
      <c r="F105" s="50"/>
      <c r="G105" s="50"/>
      <c r="H105" s="50"/>
      <c r="I105" s="50"/>
      <c r="J105" s="50"/>
      <c r="K105" s="50" t="str">
        <f>IFERROR(VLOOKUP(I105,[6]DATOS!$L$2:$Q$6,MATCH(J105,[6]DATOS!$M$7:$Q$7,0)+1,0),"")</f>
        <v/>
      </c>
      <c r="L105" s="50"/>
      <c r="M105" s="50"/>
      <c r="N105" s="50" t="str">
        <f>IFERROR(VLOOKUP(L105,[6]DATOS!$L$2:$Q$6,MATCH(M105,[6]DATOS!$M$7:$Q$7,0)+1,0),"")</f>
        <v/>
      </c>
      <c r="O105" s="50"/>
      <c r="P105" s="50"/>
      <c r="Q105" s="50"/>
      <c r="R105" s="50" t="str">
        <f>IFERROR(INDEX([6]DATOS!$T$3:$T$6,MATCH(GD!N105,[6]DATOS!$S$3:$S$6,0)),"")</f>
        <v/>
      </c>
      <c r="S105" s="51" t="str">
        <f>IFERROR(INDEX('[6]Evaluación de riesgos'!$P$9:$P$28,MATCH(GD!O105,'[6]Evaluación de riesgos'!$B$9:$B$28,0)),"")</f>
        <v/>
      </c>
      <c r="T105" s="52"/>
      <c r="U105" s="52"/>
      <c r="V105" s="80"/>
      <c r="W105" s="80"/>
      <c r="X105" s="80"/>
    </row>
    <row r="106" spans="1:24" ht="18" x14ac:dyDescent="0.2">
      <c r="A106" s="50"/>
      <c r="B106" s="50"/>
      <c r="C106" s="50"/>
      <c r="D106" s="50"/>
      <c r="E106" s="50"/>
      <c r="F106" s="50"/>
      <c r="G106" s="50"/>
      <c r="H106" s="50"/>
      <c r="I106" s="50"/>
      <c r="J106" s="50"/>
      <c r="K106" s="50" t="str">
        <f>IFERROR(VLOOKUP(I106,[6]DATOS!$L$2:$Q$6,MATCH(J106,[6]DATOS!$M$7:$Q$7,0)+1,0),"")</f>
        <v/>
      </c>
      <c r="L106" s="50"/>
      <c r="M106" s="50"/>
      <c r="N106" s="50" t="str">
        <f>IFERROR(VLOOKUP(L106,[6]DATOS!$L$2:$Q$6,MATCH(M106,[6]DATOS!$M$7:$Q$7,0)+1,0),"")</f>
        <v/>
      </c>
      <c r="O106" s="50"/>
      <c r="P106" s="50"/>
      <c r="Q106" s="50"/>
      <c r="R106" s="50" t="str">
        <f>IFERROR(INDEX([6]DATOS!$T$3:$T$6,MATCH(GD!N106,[6]DATOS!$S$3:$S$6,0)),"")</f>
        <v/>
      </c>
      <c r="S106" s="51" t="str">
        <f>IFERROR(INDEX('[6]Evaluación de riesgos'!$P$9:$P$28,MATCH(GD!O106,'[6]Evaluación de riesgos'!$B$9:$B$28,0)),"")</f>
        <v/>
      </c>
      <c r="T106" s="52"/>
      <c r="U106" s="52"/>
      <c r="V106" s="80"/>
      <c r="W106" s="80"/>
      <c r="X106" s="80"/>
    </row>
    <row r="107" spans="1:24" ht="18" x14ac:dyDescent="0.2">
      <c r="A107" s="50"/>
      <c r="B107" s="50"/>
      <c r="C107" s="50"/>
      <c r="D107" s="50"/>
      <c r="E107" s="50"/>
      <c r="F107" s="50"/>
      <c r="G107" s="50"/>
      <c r="H107" s="50"/>
      <c r="I107" s="50"/>
      <c r="J107" s="50"/>
      <c r="K107" s="50" t="str">
        <f>IFERROR(VLOOKUP(I107,[6]DATOS!$L$2:$Q$6,MATCH(J107,[6]DATOS!$M$7:$Q$7,0)+1,0),"")</f>
        <v/>
      </c>
      <c r="L107" s="50"/>
      <c r="M107" s="50"/>
      <c r="N107" s="50" t="str">
        <f>IFERROR(VLOOKUP(L107,[6]DATOS!$L$2:$Q$6,MATCH(M107,[6]DATOS!$M$7:$Q$7,0)+1,0),"")</f>
        <v/>
      </c>
      <c r="O107" s="50"/>
      <c r="P107" s="50"/>
      <c r="Q107" s="50"/>
      <c r="R107" s="50" t="str">
        <f>IFERROR(INDEX([6]DATOS!$T$3:$T$6,MATCH(GD!N107,[6]DATOS!$S$3:$S$6,0)),"")</f>
        <v/>
      </c>
      <c r="S107" s="51" t="str">
        <f>IFERROR(INDEX('[6]Evaluación de riesgos'!$P$9:$P$28,MATCH(GD!O107,'[6]Evaluación de riesgos'!$B$9:$B$28,0)),"")</f>
        <v/>
      </c>
      <c r="T107" s="52"/>
      <c r="U107" s="52"/>
      <c r="V107" s="80"/>
      <c r="W107" s="80"/>
      <c r="X107" s="80"/>
    </row>
    <row r="108" spans="1:24" ht="18" x14ac:dyDescent="0.2">
      <c r="A108" s="50"/>
      <c r="B108" s="50"/>
      <c r="C108" s="50"/>
      <c r="D108" s="50"/>
      <c r="E108" s="50"/>
      <c r="F108" s="50"/>
      <c r="G108" s="50"/>
      <c r="H108" s="50"/>
      <c r="I108" s="50"/>
      <c r="J108" s="50"/>
      <c r="K108" s="50" t="str">
        <f>IFERROR(VLOOKUP(I108,[6]DATOS!$L$2:$Q$6,MATCH(J108,[6]DATOS!$M$7:$Q$7,0)+1,0),"")</f>
        <v/>
      </c>
      <c r="L108" s="50"/>
      <c r="M108" s="50"/>
      <c r="N108" s="50" t="str">
        <f>IFERROR(VLOOKUP(L108,[6]DATOS!$L$2:$Q$6,MATCH(M108,[6]DATOS!$M$7:$Q$7,0)+1,0),"")</f>
        <v/>
      </c>
      <c r="O108" s="50"/>
      <c r="P108" s="50"/>
      <c r="Q108" s="50"/>
      <c r="R108" s="50" t="str">
        <f>IFERROR(INDEX([6]DATOS!$T$3:$T$6,MATCH(GD!N108,[6]DATOS!$S$3:$S$6,0)),"")</f>
        <v/>
      </c>
      <c r="S108" s="51" t="str">
        <f>IFERROR(INDEX('[6]Evaluación de riesgos'!$P$9:$P$28,MATCH(GD!O108,'[6]Evaluación de riesgos'!$B$9:$B$28,0)),"")</f>
        <v/>
      </c>
      <c r="T108" s="52"/>
      <c r="U108" s="52"/>
      <c r="V108" s="80"/>
      <c r="W108" s="80"/>
      <c r="X108" s="80"/>
    </row>
    <row r="109" spans="1:24" ht="18" x14ac:dyDescent="0.2">
      <c r="A109" s="50"/>
      <c r="B109" s="50"/>
      <c r="C109" s="50"/>
      <c r="D109" s="50"/>
      <c r="E109" s="50"/>
      <c r="F109" s="50"/>
      <c r="G109" s="50"/>
      <c r="H109" s="50"/>
      <c r="I109" s="50"/>
      <c r="J109" s="50"/>
      <c r="K109" s="50" t="str">
        <f>IFERROR(VLOOKUP(I109,[6]DATOS!$L$2:$Q$6,MATCH(J109,[6]DATOS!$M$7:$Q$7,0)+1,0),"")</f>
        <v/>
      </c>
      <c r="L109" s="50"/>
      <c r="M109" s="50"/>
      <c r="N109" s="50" t="str">
        <f>IFERROR(VLOOKUP(L109,[6]DATOS!$L$2:$Q$6,MATCH(M109,[6]DATOS!$M$7:$Q$7,0)+1,0),"")</f>
        <v/>
      </c>
      <c r="O109" s="50"/>
      <c r="P109" s="50"/>
      <c r="Q109" s="50"/>
      <c r="R109" s="50" t="str">
        <f>IFERROR(INDEX([6]DATOS!$T$3:$T$6,MATCH(GD!N109,[6]DATOS!$S$3:$S$6,0)),"")</f>
        <v/>
      </c>
      <c r="S109" s="51" t="str">
        <f>IFERROR(INDEX('[6]Evaluación de riesgos'!$P$9:$P$28,MATCH(GD!O109,'[6]Evaluación de riesgos'!$B$9:$B$28,0)),"")</f>
        <v/>
      </c>
      <c r="T109" s="52"/>
      <c r="U109" s="52"/>
      <c r="V109" s="80"/>
      <c r="W109" s="80"/>
      <c r="X109" s="80"/>
    </row>
    <row r="110" spans="1:24" ht="18" x14ac:dyDescent="0.2">
      <c r="A110" s="50"/>
      <c r="B110" s="50"/>
      <c r="C110" s="50"/>
      <c r="D110" s="50"/>
      <c r="E110" s="50"/>
      <c r="F110" s="50"/>
      <c r="G110" s="50"/>
      <c r="H110" s="50"/>
      <c r="I110" s="50"/>
      <c r="J110" s="50"/>
      <c r="K110" s="50" t="str">
        <f>IFERROR(VLOOKUP(I110,[6]DATOS!$L$2:$Q$6,MATCH(J110,[6]DATOS!$M$7:$Q$7,0)+1,0),"")</f>
        <v/>
      </c>
      <c r="L110" s="50"/>
      <c r="M110" s="50"/>
      <c r="N110" s="50" t="str">
        <f>IFERROR(VLOOKUP(L110,[6]DATOS!$L$2:$Q$6,MATCH(M110,[6]DATOS!$M$7:$Q$7,0)+1,0),"")</f>
        <v/>
      </c>
      <c r="O110" s="50"/>
      <c r="P110" s="50"/>
      <c r="Q110" s="50"/>
      <c r="R110" s="50" t="str">
        <f>IFERROR(INDEX([6]DATOS!$T$3:$T$6,MATCH(GD!N110,[6]DATOS!$S$3:$S$6,0)),"")</f>
        <v/>
      </c>
      <c r="S110" s="51" t="str">
        <f>IFERROR(INDEX('[6]Evaluación de riesgos'!$P$9:$P$28,MATCH(GD!O110,'[6]Evaluación de riesgos'!$B$9:$B$28,0)),"")</f>
        <v/>
      </c>
      <c r="T110" s="52"/>
      <c r="U110" s="52"/>
      <c r="V110" s="80"/>
      <c r="W110" s="80"/>
      <c r="X110" s="80"/>
    </row>
    <row r="111" spans="1:24" ht="18" x14ac:dyDescent="0.2">
      <c r="A111" s="50"/>
      <c r="B111" s="50"/>
      <c r="C111" s="50"/>
      <c r="D111" s="50"/>
      <c r="E111" s="50"/>
      <c r="F111" s="50"/>
      <c r="G111" s="50"/>
      <c r="H111" s="50"/>
      <c r="I111" s="50"/>
      <c r="J111" s="50"/>
      <c r="K111" s="50" t="str">
        <f>IFERROR(VLOOKUP(I111,[6]DATOS!$L$2:$Q$6,MATCH(J111,[6]DATOS!$M$7:$Q$7,0)+1,0),"")</f>
        <v/>
      </c>
      <c r="L111" s="50"/>
      <c r="M111" s="50"/>
      <c r="N111" s="50" t="str">
        <f>IFERROR(VLOOKUP(L111,[6]DATOS!$L$2:$Q$6,MATCH(M111,[6]DATOS!$M$7:$Q$7,0)+1,0),"")</f>
        <v/>
      </c>
      <c r="O111" s="50"/>
      <c r="P111" s="50"/>
      <c r="Q111" s="50"/>
      <c r="R111" s="50" t="str">
        <f>IFERROR(INDEX([6]DATOS!$T$3:$T$6,MATCH(GD!N111,[6]DATOS!$S$3:$S$6,0)),"")</f>
        <v/>
      </c>
      <c r="S111" s="51" t="str">
        <f>IFERROR(INDEX('[6]Evaluación de riesgos'!$P$9:$P$28,MATCH(GD!O111,'[6]Evaluación de riesgos'!$B$9:$B$28,0)),"")</f>
        <v/>
      </c>
      <c r="T111" s="52"/>
      <c r="U111" s="52"/>
      <c r="V111" s="80"/>
      <c r="W111" s="80"/>
      <c r="X111" s="80"/>
    </row>
    <row r="112" spans="1:24" ht="18" x14ac:dyDescent="0.2">
      <c r="A112" s="50"/>
      <c r="B112" s="50"/>
      <c r="C112" s="50"/>
      <c r="D112" s="50"/>
      <c r="E112" s="50"/>
      <c r="F112" s="50"/>
      <c r="G112" s="50"/>
      <c r="H112" s="50"/>
      <c r="I112" s="50"/>
      <c r="J112" s="50"/>
      <c r="K112" s="50" t="str">
        <f>IFERROR(VLOOKUP(I112,[6]DATOS!$L$2:$Q$6,MATCH(J112,[6]DATOS!$M$7:$Q$7,0)+1,0),"")</f>
        <v/>
      </c>
      <c r="L112" s="50"/>
      <c r="M112" s="50"/>
      <c r="N112" s="50" t="str">
        <f>IFERROR(VLOOKUP(L112,[6]DATOS!$L$2:$Q$6,MATCH(M112,[6]DATOS!$M$7:$Q$7,0)+1,0),"")</f>
        <v/>
      </c>
      <c r="O112" s="50"/>
      <c r="P112" s="50"/>
      <c r="Q112" s="50"/>
      <c r="R112" s="50" t="str">
        <f>IFERROR(INDEX([6]DATOS!$T$3:$T$6,MATCH(GD!N112,[6]DATOS!$S$3:$S$6,0)),"")</f>
        <v/>
      </c>
      <c r="S112" s="51" t="str">
        <f>IFERROR(INDEX('[6]Evaluación de riesgos'!$P$9:$P$28,MATCH(GD!O112,'[6]Evaluación de riesgos'!$B$9:$B$28,0)),"")</f>
        <v/>
      </c>
      <c r="T112" s="52"/>
      <c r="U112" s="52"/>
      <c r="V112" s="80"/>
      <c r="W112" s="80"/>
      <c r="X112" s="80"/>
    </row>
    <row r="113" spans="1:24" ht="18" x14ac:dyDescent="0.2">
      <c r="A113" s="50"/>
      <c r="B113" s="50"/>
      <c r="C113" s="50"/>
      <c r="D113" s="50"/>
      <c r="E113" s="50"/>
      <c r="F113" s="50"/>
      <c r="G113" s="50"/>
      <c r="H113" s="50"/>
      <c r="I113" s="50"/>
      <c r="J113" s="50"/>
      <c r="K113" s="50" t="str">
        <f>IFERROR(VLOOKUP(I113,[6]DATOS!$L$2:$Q$6,MATCH(J113,[6]DATOS!$M$7:$Q$7,0)+1,0),"")</f>
        <v/>
      </c>
      <c r="L113" s="50"/>
      <c r="M113" s="50"/>
      <c r="N113" s="50" t="str">
        <f>IFERROR(VLOOKUP(L113,[6]DATOS!$L$2:$Q$6,MATCH(M113,[6]DATOS!$M$7:$Q$7,0)+1,0),"")</f>
        <v/>
      </c>
      <c r="O113" s="50"/>
      <c r="P113" s="50"/>
      <c r="Q113" s="50"/>
      <c r="R113" s="50" t="str">
        <f>IFERROR(INDEX([6]DATOS!$T$3:$T$6,MATCH(GD!N113,[6]DATOS!$S$3:$S$6,0)),"")</f>
        <v/>
      </c>
      <c r="S113" s="51" t="str">
        <f>IFERROR(INDEX('[6]Evaluación de riesgos'!$P$9:$P$28,MATCH(GD!O113,'[6]Evaluación de riesgos'!$B$9:$B$28,0)),"")</f>
        <v/>
      </c>
      <c r="T113" s="52"/>
      <c r="U113" s="52"/>
      <c r="V113" s="80"/>
      <c r="W113" s="80"/>
      <c r="X113" s="80"/>
    </row>
    <row r="114" spans="1:24" ht="18" x14ac:dyDescent="0.2">
      <c r="A114" s="50"/>
      <c r="B114" s="50"/>
      <c r="C114" s="50"/>
      <c r="D114" s="50"/>
      <c r="E114" s="50"/>
      <c r="F114" s="50"/>
      <c r="G114" s="50"/>
      <c r="H114" s="50"/>
      <c r="I114" s="50"/>
      <c r="J114" s="50"/>
      <c r="K114" s="50" t="str">
        <f>IFERROR(VLOOKUP(I114,[6]DATOS!$L$2:$Q$6,MATCH(J114,[6]DATOS!$M$7:$Q$7,0)+1,0),"")</f>
        <v/>
      </c>
      <c r="L114" s="50"/>
      <c r="M114" s="50"/>
      <c r="N114" s="50" t="str">
        <f>IFERROR(VLOOKUP(L114,[6]DATOS!$L$2:$Q$6,MATCH(M114,[6]DATOS!$M$7:$Q$7,0)+1,0),"")</f>
        <v/>
      </c>
      <c r="O114" s="50"/>
      <c r="P114" s="50"/>
      <c r="Q114" s="50"/>
      <c r="R114" s="50" t="str">
        <f>IFERROR(INDEX([6]DATOS!$T$3:$T$6,MATCH(GD!N114,[6]DATOS!$S$3:$S$6,0)),"")</f>
        <v/>
      </c>
      <c r="S114" s="51" t="str">
        <f>IFERROR(INDEX('[6]Evaluación de riesgos'!$P$9:$P$28,MATCH(GD!O114,'[6]Evaluación de riesgos'!$B$9:$B$28,0)),"")</f>
        <v/>
      </c>
      <c r="T114" s="52"/>
      <c r="U114" s="52"/>
      <c r="V114" s="80"/>
      <c r="W114" s="80"/>
      <c r="X114" s="80"/>
    </row>
    <row r="115" spans="1:24" ht="18" x14ac:dyDescent="0.2">
      <c r="A115" s="50"/>
      <c r="B115" s="50"/>
      <c r="C115" s="50"/>
      <c r="D115" s="50"/>
      <c r="E115" s="50"/>
      <c r="F115" s="50"/>
      <c r="G115" s="50"/>
      <c r="H115" s="50"/>
      <c r="I115" s="50"/>
      <c r="J115" s="50"/>
      <c r="K115" s="50" t="str">
        <f>IFERROR(VLOOKUP(I115,[6]DATOS!$L$2:$Q$6,MATCH(J115,[6]DATOS!$M$7:$Q$7,0)+1,0),"")</f>
        <v/>
      </c>
      <c r="L115" s="50"/>
      <c r="M115" s="50"/>
      <c r="N115" s="50" t="str">
        <f>IFERROR(VLOOKUP(L115,[6]DATOS!$L$2:$Q$6,MATCH(M115,[6]DATOS!$M$7:$Q$7,0)+1,0),"")</f>
        <v/>
      </c>
      <c r="O115" s="50"/>
      <c r="P115" s="50"/>
      <c r="Q115" s="50"/>
      <c r="R115" s="50" t="str">
        <f>IFERROR(INDEX([6]DATOS!$T$3:$T$6,MATCH(GD!N115,[6]DATOS!$S$3:$S$6,0)),"")</f>
        <v/>
      </c>
      <c r="S115" s="51" t="str">
        <f>IFERROR(INDEX('[6]Evaluación de riesgos'!$P$9:$P$28,MATCH(GD!O115,'[6]Evaluación de riesgos'!$B$9:$B$28,0)),"")</f>
        <v/>
      </c>
      <c r="T115" s="52"/>
      <c r="U115" s="52"/>
      <c r="V115" s="80"/>
      <c r="W115" s="80"/>
      <c r="X115" s="80"/>
    </row>
    <row r="116" spans="1:24" ht="18" x14ac:dyDescent="0.2">
      <c r="A116" s="50"/>
      <c r="B116" s="50"/>
      <c r="C116" s="50"/>
      <c r="D116" s="50"/>
      <c r="E116" s="50"/>
      <c r="F116" s="50"/>
      <c r="G116" s="50"/>
      <c r="H116" s="50"/>
      <c r="I116" s="50"/>
      <c r="J116" s="50"/>
      <c r="K116" s="50" t="str">
        <f>IFERROR(VLOOKUP(I116,[6]DATOS!$L$2:$Q$6,MATCH(J116,[6]DATOS!$M$7:$Q$7,0)+1,0),"")</f>
        <v/>
      </c>
      <c r="L116" s="50"/>
      <c r="M116" s="50"/>
      <c r="N116" s="50" t="str">
        <f>IFERROR(VLOOKUP(L116,[6]DATOS!$L$2:$Q$6,MATCH(M116,[6]DATOS!$M$7:$Q$7,0)+1,0),"")</f>
        <v/>
      </c>
      <c r="O116" s="50"/>
      <c r="P116" s="50"/>
      <c r="Q116" s="50"/>
      <c r="R116" s="50" t="str">
        <f>IFERROR(INDEX([6]DATOS!$T$3:$T$6,MATCH(GD!N116,[6]DATOS!$S$3:$S$6,0)),"")</f>
        <v/>
      </c>
      <c r="S116" s="51" t="str">
        <f>IFERROR(INDEX('[6]Evaluación de riesgos'!$P$9:$P$28,MATCH(GD!O116,'[6]Evaluación de riesgos'!$B$9:$B$28,0)),"")</f>
        <v/>
      </c>
      <c r="T116" s="52"/>
      <c r="U116" s="52"/>
      <c r="V116" s="80"/>
      <c r="W116" s="80"/>
      <c r="X116" s="80"/>
    </row>
    <row r="117" spans="1:24" ht="18" x14ac:dyDescent="0.2">
      <c r="A117" s="50"/>
      <c r="B117" s="50"/>
      <c r="C117" s="50"/>
      <c r="D117" s="50"/>
      <c r="E117" s="50"/>
      <c r="F117" s="50"/>
      <c r="G117" s="50"/>
      <c r="H117" s="50"/>
      <c r="I117" s="50"/>
      <c r="J117" s="50"/>
      <c r="K117" s="50" t="str">
        <f>IFERROR(VLOOKUP(I117,[6]DATOS!$L$2:$Q$6,MATCH(J117,[6]DATOS!$M$7:$Q$7,0)+1,0),"")</f>
        <v/>
      </c>
      <c r="L117" s="50"/>
      <c r="M117" s="50"/>
      <c r="N117" s="50" t="str">
        <f>IFERROR(VLOOKUP(L117,[6]DATOS!$L$2:$Q$6,MATCH(M117,[6]DATOS!$M$7:$Q$7,0)+1,0),"")</f>
        <v/>
      </c>
      <c r="O117" s="50"/>
      <c r="P117" s="50"/>
      <c r="Q117" s="50"/>
      <c r="R117" s="50" t="str">
        <f>IFERROR(INDEX([6]DATOS!$T$3:$T$6,MATCH(GD!N117,[6]DATOS!$S$3:$S$6,0)),"")</f>
        <v/>
      </c>
      <c r="S117" s="51" t="str">
        <f>IFERROR(INDEX('[6]Evaluación de riesgos'!$P$9:$P$28,MATCH(GD!O117,'[6]Evaluación de riesgos'!$B$9:$B$28,0)),"")</f>
        <v/>
      </c>
      <c r="T117" s="52"/>
      <c r="U117" s="52"/>
      <c r="V117" s="80"/>
      <c r="W117" s="80"/>
      <c r="X117" s="80"/>
    </row>
    <row r="118" spans="1:24" ht="18" x14ac:dyDescent="0.2">
      <c r="A118" s="50"/>
      <c r="B118" s="50"/>
      <c r="C118" s="50"/>
      <c r="D118" s="50"/>
      <c r="E118" s="50"/>
      <c r="F118" s="50"/>
      <c r="G118" s="50"/>
      <c r="H118" s="50"/>
      <c r="I118" s="50"/>
      <c r="J118" s="50"/>
      <c r="K118" s="50" t="str">
        <f>IFERROR(VLOOKUP(I118,[6]DATOS!$L$2:$Q$6,MATCH(J118,[6]DATOS!$M$7:$Q$7,0)+1,0),"")</f>
        <v/>
      </c>
      <c r="L118" s="50"/>
      <c r="M118" s="50"/>
      <c r="N118" s="50" t="str">
        <f>IFERROR(VLOOKUP(L118,[6]DATOS!$L$2:$Q$6,MATCH(M118,[6]DATOS!$M$7:$Q$7,0)+1,0),"")</f>
        <v/>
      </c>
      <c r="O118" s="50"/>
      <c r="P118" s="50"/>
      <c r="Q118" s="50"/>
      <c r="R118" s="50" t="str">
        <f>IFERROR(INDEX([6]DATOS!$T$3:$T$6,MATCH(GD!N118,[6]DATOS!$S$3:$S$6,0)),"")</f>
        <v/>
      </c>
      <c r="S118" s="51" t="str">
        <f>IFERROR(INDEX('[6]Evaluación de riesgos'!$P$9:$P$28,MATCH(GD!O118,'[6]Evaluación de riesgos'!$B$9:$B$28,0)),"")</f>
        <v/>
      </c>
      <c r="T118" s="52"/>
      <c r="U118" s="52"/>
      <c r="V118" s="80"/>
      <c r="W118" s="80"/>
      <c r="X118" s="80"/>
    </row>
    <row r="119" spans="1:24" ht="18" x14ac:dyDescent="0.2">
      <c r="A119" s="50"/>
      <c r="B119" s="50"/>
      <c r="C119" s="50"/>
      <c r="D119" s="50"/>
      <c r="E119" s="50"/>
      <c r="F119" s="50"/>
      <c r="G119" s="50"/>
      <c r="H119" s="50"/>
      <c r="I119" s="50"/>
      <c r="J119" s="50"/>
      <c r="K119" s="50" t="str">
        <f>IFERROR(VLOOKUP(I119,[6]DATOS!$L$2:$Q$6,MATCH(J119,[6]DATOS!$M$7:$Q$7,0)+1,0),"")</f>
        <v/>
      </c>
      <c r="L119" s="50"/>
      <c r="M119" s="50"/>
      <c r="N119" s="50" t="str">
        <f>IFERROR(VLOOKUP(L119,[6]DATOS!$L$2:$Q$6,MATCH(M119,[6]DATOS!$M$7:$Q$7,0)+1,0),"")</f>
        <v/>
      </c>
      <c r="O119" s="50"/>
      <c r="P119" s="50"/>
      <c r="Q119" s="50"/>
      <c r="R119" s="50" t="str">
        <f>IFERROR(INDEX([6]DATOS!$T$3:$T$6,MATCH(GD!N119,[6]DATOS!$S$3:$S$6,0)),"")</f>
        <v/>
      </c>
      <c r="S119" s="51" t="str">
        <f>IFERROR(INDEX('[6]Evaluación de riesgos'!$P$9:$P$28,MATCH(GD!O119,'[6]Evaluación de riesgos'!$B$9:$B$28,0)),"")</f>
        <v/>
      </c>
      <c r="T119" s="52"/>
      <c r="U119" s="52"/>
      <c r="V119" s="80"/>
      <c r="W119" s="80"/>
      <c r="X119" s="80"/>
    </row>
    <row r="120" spans="1:24" ht="18" x14ac:dyDescent="0.2">
      <c r="A120" s="50"/>
      <c r="B120" s="50"/>
      <c r="C120" s="50"/>
      <c r="D120" s="50"/>
      <c r="E120" s="50"/>
      <c r="F120" s="50"/>
      <c r="G120" s="50"/>
      <c r="H120" s="50"/>
      <c r="I120" s="50"/>
      <c r="J120" s="50"/>
      <c r="K120" s="50" t="str">
        <f>IFERROR(VLOOKUP(I120,[6]DATOS!$L$2:$Q$6,MATCH(J120,[6]DATOS!$M$7:$Q$7,0)+1,0),"")</f>
        <v/>
      </c>
      <c r="L120" s="50"/>
      <c r="M120" s="50"/>
      <c r="N120" s="50" t="str">
        <f>IFERROR(VLOOKUP(L120,[6]DATOS!$L$2:$Q$6,MATCH(M120,[6]DATOS!$M$7:$Q$7,0)+1,0),"")</f>
        <v/>
      </c>
      <c r="O120" s="50"/>
      <c r="P120" s="50"/>
      <c r="Q120" s="50"/>
      <c r="R120" s="50" t="str">
        <f>IFERROR(INDEX([6]DATOS!$T$3:$T$6,MATCH(GD!N120,[6]DATOS!$S$3:$S$6,0)),"")</f>
        <v/>
      </c>
      <c r="S120" s="51" t="str">
        <f>IFERROR(INDEX('[6]Evaluación de riesgos'!$P$9:$P$28,MATCH(GD!O120,'[6]Evaluación de riesgos'!$B$9:$B$28,0)),"")</f>
        <v/>
      </c>
      <c r="T120" s="52"/>
      <c r="U120" s="52"/>
      <c r="V120" s="80"/>
      <c r="W120" s="80"/>
      <c r="X120" s="80"/>
    </row>
    <row r="121" spans="1:24" ht="18" x14ac:dyDescent="0.2">
      <c r="A121" s="50"/>
      <c r="B121" s="50"/>
      <c r="C121" s="50"/>
      <c r="D121" s="50"/>
      <c r="E121" s="50"/>
      <c r="F121" s="50"/>
      <c r="G121" s="50"/>
      <c r="H121" s="50"/>
      <c r="I121" s="50"/>
      <c r="J121" s="50"/>
      <c r="K121" s="50" t="str">
        <f>IFERROR(VLOOKUP(I121,[6]DATOS!$L$2:$Q$6,MATCH(J121,[6]DATOS!$M$7:$Q$7,0)+1,0),"")</f>
        <v/>
      </c>
      <c r="L121" s="50"/>
      <c r="M121" s="50"/>
      <c r="N121" s="50" t="str">
        <f>IFERROR(VLOOKUP(L121,[6]DATOS!$L$2:$Q$6,MATCH(M121,[6]DATOS!$M$7:$Q$7,0)+1,0),"")</f>
        <v/>
      </c>
      <c r="O121" s="50"/>
      <c r="P121" s="50"/>
      <c r="Q121" s="50"/>
      <c r="R121" s="50" t="str">
        <f>IFERROR(INDEX([6]DATOS!$T$3:$T$6,MATCH(GD!N121,[6]DATOS!$S$3:$S$6,0)),"")</f>
        <v/>
      </c>
      <c r="S121" s="51" t="str">
        <f>IFERROR(INDEX('[6]Evaluación de riesgos'!$P$9:$P$28,MATCH(GD!O121,'[6]Evaluación de riesgos'!$B$9:$B$28,0)),"")</f>
        <v/>
      </c>
      <c r="T121" s="52"/>
      <c r="U121" s="52"/>
      <c r="V121" s="80"/>
      <c r="W121" s="80"/>
      <c r="X121" s="80"/>
    </row>
    <row r="122" spans="1:24" ht="18" x14ac:dyDescent="0.2">
      <c r="A122" s="50"/>
      <c r="B122" s="50"/>
      <c r="C122" s="50"/>
      <c r="D122" s="50"/>
      <c r="E122" s="50"/>
      <c r="F122" s="50"/>
      <c r="G122" s="50"/>
      <c r="H122" s="50"/>
      <c r="I122" s="50"/>
      <c r="J122" s="50"/>
      <c r="K122" s="50" t="str">
        <f>IFERROR(VLOOKUP(I122,[6]DATOS!$L$2:$Q$6,MATCH(J122,[6]DATOS!$M$7:$Q$7,0)+1,0),"")</f>
        <v/>
      </c>
      <c r="L122" s="50"/>
      <c r="M122" s="50"/>
      <c r="N122" s="50" t="str">
        <f>IFERROR(VLOOKUP(L122,[6]DATOS!$L$2:$Q$6,MATCH(M122,[6]DATOS!$M$7:$Q$7,0)+1,0),"")</f>
        <v/>
      </c>
      <c r="O122" s="50"/>
      <c r="P122" s="50"/>
      <c r="Q122" s="50"/>
      <c r="R122" s="50" t="str">
        <f>IFERROR(INDEX([6]DATOS!$T$3:$T$6,MATCH(GD!N122,[6]DATOS!$S$3:$S$6,0)),"")</f>
        <v/>
      </c>
      <c r="S122" s="51" t="str">
        <f>IFERROR(INDEX('[6]Evaluación de riesgos'!$P$9:$P$28,MATCH(GD!O122,'[6]Evaluación de riesgos'!$B$9:$B$28,0)),"")</f>
        <v/>
      </c>
      <c r="T122" s="52"/>
      <c r="U122" s="52"/>
      <c r="V122" s="80"/>
      <c r="W122" s="80"/>
      <c r="X122" s="80"/>
    </row>
    <row r="123" spans="1:24" ht="18" x14ac:dyDescent="0.2">
      <c r="A123" s="50"/>
      <c r="B123" s="50"/>
      <c r="C123" s="50"/>
      <c r="D123" s="50"/>
      <c r="E123" s="50"/>
      <c r="F123" s="50"/>
      <c r="G123" s="50"/>
      <c r="H123" s="50"/>
      <c r="I123" s="50"/>
      <c r="J123" s="50"/>
      <c r="K123" s="50" t="str">
        <f>IFERROR(VLOOKUP(I123,[6]DATOS!$L$2:$Q$6,MATCH(J123,[6]DATOS!$M$7:$Q$7,0)+1,0),"")</f>
        <v/>
      </c>
      <c r="L123" s="50"/>
      <c r="M123" s="50"/>
      <c r="N123" s="50" t="str">
        <f>IFERROR(VLOOKUP(L123,[6]DATOS!$L$2:$Q$6,MATCH(M123,[6]DATOS!$M$7:$Q$7,0)+1,0),"")</f>
        <v/>
      </c>
      <c r="O123" s="50"/>
      <c r="P123" s="50"/>
      <c r="Q123" s="50"/>
      <c r="R123" s="50" t="str">
        <f>IFERROR(INDEX([6]DATOS!$T$3:$T$6,MATCH(GD!N123,[6]DATOS!$S$3:$S$6,0)),"")</f>
        <v/>
      </c>
      <c r="S123" s="51" t="str">
        <f>IFERROR(INDEX('[6]Evaluación de riesgos'!$P$9:$P$28,MATCH(GD!O123,'[6]Evaluación de riesgos'!$B$9:$B$28,0)),"")</f>
        <v/>
      </c>
      <c r="T123" s="52"/>
      <c r="U123" s="52"/>
      <c r="V123" s="80"/>
      <c r="W123" s="80"/>
      <c r="X123" s="80"/>
    </row>
    <row r="124" spans="1:24" ht="18" x14ac:dyDescent="0.2">
      <c r="A124" s="50"/>
      <c r="B124" s="50"/>
      <c r="C124" s="50"/>
      <c r="D124" s="50"/>
      <c r="E124" s="50"/>
      <c r="F124" s="50"/>
      <c r="G124" s="50"/>
      <c r="H124" s="50"/>
      <c r="I124" s="50"/>
      <c r="J124" s="50"/>
      <c r="K124" s="50" t="str">
        <f>IFERROR(VLOOKUP(I124,[6]DATOS!$L$2:$Q$6,MATCH(J124,[6]DATOS!$M$7:$Q$7,0)+1,0),"")</f>
        <v/>
      </c>
      <c r="L124" s="50"/>
      <c r="M124" s="50"/>
      <c r="N124" s="50" t="str">
        <f>IFERROR(VLOOKUP(L124,[6]DATOS!$L$2:$Q$6,MATCH(M124,[6]DATOS!$M$7:$Q$7,0)+1,0),"")</f>
        <v/>
      </c>
      <c r="O124" s="50"/>
      <c r="P124" s="50"/>
      <c r="Q124" s="50"/>
      <c r="R124" s="50" t="str">
        <f>IFERROR(INDEX([6]DATOS!$T$3:$T$6,MATCH(GD!N124,[6]DATOS!$S$3:$S$6,0)),"")</f>
        <v/>
      </c>
      <c r="S124" s="51" t="str">
        <f>IFERROR(INDEX('[6]Evaluación de riesgos'!$P$9:$P$28,MATCH(GD!O124,'[6]Evaluación de riesgos'!$B$9:$B$28,0)),"")</f>
        <v/>
      </c>
      <c r="T124" s="52"/>
      <c r="U124" s="52"/>
      <c r="V124" s="80"/>
      <c r="W124" s="80"/>
      <c r="X124" s="80"/>
    </row>
    <row r="125" spans="1:24" ht="18" x14ac:dyDescent="0.2">
      <c r="A125" s="50"/>
      <c r="B125" s="50"/>
      <c r="C125" s="50"/>
      <c r="D125" s="50"/>
      <c r="E125" s="50"/>
      <c r="F125" s="50"/>
      <c r="G125" s="50"/>
      <c r="H125" s="50"/>
      <c r="I125" s="50"/>
      <c r="J125" s="50"/>
      <c r="K125" s="50" t="str">
        <f>IFERROR(VLOOKUP(I125,[6]DATOS!$L$2:$Q$6,MATCH(J125,[6]DATOS!$M$7:$Q$7,0)+1,0),"")</f>
        <v/>
      </c>
      <c r="L125" s="50"/>
      <c r="M125" s="50"/>
      <c r="N125" s="50" t="str">
        <f>IFERROR(VLOOKUP(L125,[6]DATOS!$L$2:$Q$6,MATCH(M125,[6]DATOS!$M$7:$Q$7,0)+1,0),"")</f>
        <v/>
      </c>
      <c r="O125" s="50"/>
      <c r="P125" s="50"/>
      <c r="Q125" s="50"/>
      <c r="R125" s="50" t="str">
        <f>IFERROR(INDEX([6]DATOS!$T$3:$T$6,MATCH(GD!N125,[6]DATOS!$S$3:$S$6,0)),"")</f>
        <v/>
      </c>
      <c r="S125" s="51" t="str">
        <f>IFERROR(INDEX('[6]Evaluación de riesgos'!$P$9:$P$28,MATCH(GD!O125,'[6]Evaluación de riesgos'!$B$9:$B$28,0)),"")</f>
        <v/>
      </c>
      <c r="T125" s="52"/>
      <c r="U125" s="52"/>
      <c r="V125" s="80"/>
      <c r="W125" s="80"/>
      <c r="X125" s="80"/>
    </row>
    <row r="126" spans="1:24" ht="18" x14ac:dyDescent="0.2">
      <c r="A126" s="50"/>
      <c r="B126" s="50"/>
      <c r="C126" s="50"/>
      <c r="D126" s="50"/>
      <c r="E126" s="50"/>
      <c r="F126" s="50"/>
      <c r="G126" s="50"/>
      <c r="H126" s="50"/>
      <c r="I126" s="50"/>
      <c r="J126" s="50"/>
      <c r="K126" s="50" t="str">
        <f>IFERROR(VLOOKUP(I126,[6]DATOS!$L$2:$Q$6,MATCH(J126,[6]DATOS!$M$7:$Q$7,0)+1,0),"")</f>
        <v/>
      </c>
      <c r="L126" s="50"/>
      <c r="M126" s="50"/>
      <c r="N126" s="50" t="str">
        <f>IFERROR(VLOOKUP(L126,[6]DATOS!$L$2:$Q$6,MATCH(M126,[6]DATOS!$M$7:$Q$7,0)+1,0),"")</f>
        <v/>
      </c>
      <c r="O126" s="50"/>
      <c r="P126" s="50"/>
      <c r="Q126" s="50"/>
      <c r="R126" s="50" t="str">
        <f>IFERROR(INDEX([6]DATOS!$T$3:$T$6,MATCH(GD!N126,[6]DATOS!$S$3:$S$6,0)),"")</f>
        <v/>
      </c>
      <c r="S126" s="51" t="str">
        <f>IFERROR(INDEX('[6]Evaluación de riesgos'!$P$9:$P$28,MATCH(GD!O126,'[6]Evaluación de riesgos'!$B$9:$B$28,0)),"")</f>
        <v/>
      </c>
      <c r="T126" s="52"/>
      <c r="U126" s="52"/>
      <c r="V126" s="80"/>
      <c r="W126" s="80"/>
      <c r="X126" s="80"/>
    </row>
    <row r="127" spans="1:24" ht="18" x14ac:dyDescent="0.2">
      <c r="A127" s="50"/>
      <c r="B127" s="50"/>
      <c r="C127" s="50"/>
      <c r="D127" s="50"/>
      <c r="E127" s="50"/>
      <c r="F127" s="50"/>
      <c r="G127" s="50"/>
      <c r="H127" s="50"/>
      <c r="I127" s="50"/>
      <c r="J127" s="50"/>
      <c r="K127" s="50" t="str">
        <f>IFERROR(VLOOKUP(I127,[6]DATOS!$L$2:$Q$6,MATCH(J127,[6]DATOS!$M$7:$Q$7,0)+1,0),"")</f>
        <v/>
      </c>
      <c r="L127" s="50"/>
      <c r="M127" s="50"/>
      <c r="N127" s="50" t="str">
        <f>IFERROR(VLOOKUP(L127,[6]DATOS!$L$2:$Q$6,MATCH(M127,[6]DATOS!$M$7:$Q$7,0)+1,0),"")</f>
        <v/>
      </c>
      <c r="O127" s="50"/>
      <c r="P127" s="50"/>
      <c r="Q127" s="50"/>
      <c r="R127" s="50" t="str">
        <f>IFERROR(INDEX([6]DATOS!$T$3:$T$6,MATCH(GD!N127,[6]DATOS!$S$3:$S$6,0)),"")</f>
        <v/>
      </c>
      <c r="S127" s="51" t="str">
        <f>IFERROR(INDEX('[6]Evaluación de riesgos'!$P$9:$P$28,MATCH(GD!O127,'[6]Evaluación de riesgos'!$B$9:$B$28,0)),"")</f>
        <v/>
      </c>
      <c r="T127" s="52"/>
      <c r="U127" s="52"/>
      <c r="V127" s="80"/>
      <c r="W127" s="80"/>
      <c r="X127" s="80"/>
    </row>
    <row r="128" spans="1:24" ht="18" x14ac:dyDescent="0.2">
      <c r="A128" s="50"/>
      <c r="B128" s="50"/>
      <c r="C128" s="50"/>
      <c r="D128" s="50"/>
      <c r="E128" s="50"/>
      <c r="F128" s="50"/>
      <c r="G128" s="50"/>
      <c r="H128" s="50"/>
      <c r="I128" s="50"/>
      <c r="J128" s="50"/>
      <c r="K128" s="50" t="str">
        <f>IFERROR(VLOOKUP(I128,[6]DATOS!$L$2:$Q$6,MATCH(J128,[6]DATOS!$M$7:$Q$7,0)+1,0),"")</f>
        <v/>
      </c>
      <c r="L128" s="50"/>
      <c r="M128" s="50"/>
      <c r="N128" s="50" t="str">
        <f>IFERROR(VLOOKUP(L128,[6]DATOS!$L$2:$Q$6,MATCH(M128,[6]DATOS!$M$7:$Q$7,0)+1,0),"")</f>
        <v/>
      </c>
      <c r="O128" s="50"/>
      <c r="P128" s="50"/>
      <c r="Q128" s="50"/>
      <c r="R128" s="50" t="str">
        <f>IFERROR(INDEX([6]DATOS!$T$3:$T$6,MATCH(GD!N128,[6]DATOS!$S$3:$S$6,0)),"")</f>
        <v/>
      </c>
      <c r="S128" s="51" t="str">
        <f>IFERROR(INDEX('[6]Evaluación de riesgos'!$P$9:$P$28,MATCH(GD!O128,'[6]Evaluación de riesgos'!$B$9:$B$28,0)),"")</f>
        <v/>
      </c>
      <c r="T128" s="52"/>
      <c r="U128" s="52"/>
      <c r="V128" s="80"/>
      <c r="W128" s="80"/>
      <c r="X128" s="80"/>
    </row>
    <row r="129" spans="1:24" ht="18" x14ac:dyDescent="0.2">
      <c r="A129" s="50"/>
      <c r="B129" s="50"/>
      <c r="C129" s="50"/>
      <c r="D129" s="50"/>
      <c r="E129" s="50"/>
      <c r="F129" s="50"/>
      <c r="G129" s="50"/>
      <c r="H129" s="50"/>
      <c r="I129" s="50"/>
      <c r="J129" s="50"/>
      <c r="K129" s="50" t="str">
        <f>IFERROR(VLOOKUP(I129,[6]DATOS!$L$2:$Q$6,MATCH(J129,[6]DATOS!$M$7:$Q$7,0)+1,0),"")</f>
        <v/>
      </c>
      <c r="L129" s="50"/>
      <c r="M129" s="50"/>
      <c r="N129" s="50" t="str">
        <f>IFERROR(VLOOKUP(L129,[6]DATOS!$L$2:$Q$6,MATCH(M129,[6]DATOS!$M$7:$Q$7,0)+1,0),"")</f>
        <v/>
      </c>
      <c r="O129" s="50"/>
      <c r="P129" s="50"/>
      <c r="Q129" s="50"/>
      <c r="R129" s="50" t="str">
        <f>IFERROR(INDEX([6]DATOS!$T$3:$T$6,MATCH(GD!N129,[6]DATOS!$S$3:$S$6,0)),"")</f>
        <v/>
      </c>
      <c r="S129" s="51" t="str">
        <f>IFERROR(INDEX('[6]Evaluación de riesgos'!$P$9:$P$28,MATCH(GD!O129,'[6]Evaluación de riesgos'!$B$9:$B$28,0)),"")</f>
        <v/>
      </c>
      <c r="T129" s="52"/>
      <c r="U129" s="52"/>
      <c r="V129" s="80"/>
      <c r="W129" s="80"/>
      <c r="X129" s="80"/>
    </row>
    <row r="130" spans="1:24" ht="18" x14ac:dyDescent="0.2">
      <c r="A130" s="50"/>
      <c r="B130" s="50"/>
      <c r="C130" s="50"/>
      <c r="D130" s="50"/>
      <c r="E130" s="50"/>
      <c r="F130" s="50"/>
      <c r="G130" s="50"/>
      <c r="H130" s="50"/>
      <c r="I130" s="50"/>
      <c r="J130" s="50"/>
      <c r="K130" s="50" t="str">
        <f>IFERROR(VLOOKUP(I130,[6]DATOS!$L$2:$Q$6,MATCH(J130,[6]DATOS!$M$7:$Q$7,0)+1,0),"")</f>
        <v/>
      </c>
      <c r="L130" s="50"/>
      <c r="M130" s="50"/>
      <c r="N130" s="50" t="str">
        <f>IFERROR(VLOOKUP(L130,[6]DATOS!$L$2:$Q$6,MATCH(M130,[6]DATOS!$M$7:$Q$7,0)+1,0),"")</f>
        <v/>
      </c>
      <c r="O130" s="50"/>
      <c r="P130" s="50"/>
      <c r="Q130" s="50"/>
      <c r="R130" s="50" t="str">
        <f>IFERROR(INDEX([6]DATOS!$T$3:$T$6,MATCH(GD!N130,[6]DATOS!$S$3:$S$6,0)),"")</f>
        <v/>
      </c>
      <c r="S130" s="51" t="str">
        <f>IFERROR(INDEX('[6]Evaluación de riesgos'!$P$9:$P$28,MATCH(GD!O130,'[6]Evaluación de riesgos'!$B$9:$B$28,0)),"")</f>
        <v/>
      </c>
      <c r="T130" s="52"/>
      <c r="U130" s="52"/>
      <c r="V130" s="80"/>
      <c r="W130" s="80"/>
      <c r="X130" s="80"/>
    </row>
    <row r="131" spans="1:24" ht="18" x14ac:dyDescent="0.2">
      <c r="A131" s="50"/>
      <c r="B131" s="50"/>
      <c r="C131" s="50"/>
      <c r="D131" s="50"/>
      <c r="E131" s="50"/>
      <c r="F131" s="50"/>
      <c r="G131" s="50"/>
      <c r="H131" s="50"/>
      <c r="I131" s="50"/>
      <c r="J131" s="50"/>
      <c r="K131" s="50" t="str">
        <f>IFERROR(VLOOKUP(I131,[6]DATOS!$L$2:$Q$6,MATCH(J131,[6]DATOS!$M$7:$Q$7,0)+1,0),"")</f>
        <v/>
      </c>
      <c r="L131" s="50"/>
      <c r="M131" s="50"/>
      <c r="N131" s="50" t="str">
        <f>IFERROR(VLOOKUP(L131,[6]DATOS!$L$2:$Q$6,MATCH(M131,[6]DATOS!$M$7:$Q$7,0)+1,0),"")</f>
        <v/>
      </c>
      <c r="O131" s="50"/>
      <c r="P131" s="50"/>
      <c r="Q131" s="50"/>
      <c r="R131" s="50" t="str">
        <f>IFERROR(INDEX([6]DATOS!$T$3:$T$6,MATCH(GD!N131,[6]DATOS!$S$3:$S$6,0)),"")</f>
        <v/>
      </c>
      <c r="S131" s="51" t="str">
        <f>IFERROR(INDEX('[6]Evaluación de riesgos'!$P$9:$P$28,MATCH(GD!O131,'[6]Evaluación de riesgos'!$B$9:$B$28,0)),"")</f>
        <v/>
      </c>
      <c r="T131" s="52"/>
      <c r="U131" s="52"/>
      <c r="V131" s="80"/>
      <c r="W131" s="80"/>
      <c r="X131" s="80"/>
    </row>
    <row r="132" spans="1:24" ht="18" x14ac:dyDescent="0.2">
      <c r="A132" s="50"/>
      <c r="B132" s="50"/>
      <c r="C132" s="50"/>
      <c r="D132" s="50"/>
      <c r="E132" s="50"/>
      <c r="F132" s="50"/>
      <c r="G132" s="50"/>
      <c r="H132" s="50"/>
      <c r="I132" s="50"/>
      <c r="J132" s="50"/>
      <c r="K132" s="50" t="str">
        <f>IFERROR(VLOOKUP(I132,[6]DATOS!$L$2:$Q$6,MATCH(J132,[6]DATOS!$M$7:$Q$7,0)+1,0),"")</f>
        <v/>
      </c>
      <c r="L132" s="50"/>
      <c r="M132" s="50"/>
      <c r="N132" s="50" t="str">
        <f>IFERROR(VLOOKUP(L132,[6]DATOS!$L$2:$Q$6,MATCH(M132,[6]DATOS!$M$7:$Q$7,0)+1,0),"")</f>
        <v/>
      </c>
      <c r="O132" s="50"/>
      <c r="P132" s="50"/>
      <c r="Q132" s="50"/>
      <c r="R132" s="50" t="str">
        <f>IFERROR(INDEX([6]DATOS!$T$3:$T$6,MATCH(GD!N132,[6]DATOS!$S$3:$S$6,0)),"")</f>
        <v/>
      </c>
      <c r="S132" s="51" t="str">
        <f>IFERROR(INDEX('[6]Evaluación de riesgos'!$P$9:$P$28,MATCH(GD!O132,'[6]Evaluación de riesgos'!$B$9:$B$28,0)),"")</f>
        <v/>
      </c>
      <c r="T132" s="52"/>
      <c r="U132" s="52"/>
      <c r="V132" s="80"/>
      <c r="W132" s="80"/>
      <c r="X132" s="80"/>
    </row>
    <row r="133" spans="1:24" ht="18" x14ac:dyDescent="0.2">
      <c r="A133" s="50"/>
      <c r="B133" s="50"/>
      <c r="C133" s="50"/>
      <c r="D133" s="50"/>
      <c r="E133" s="50"/>
      <c r="F133" s="50"/>
      <c r="G133" s="50"/>
      <c r="H133" s="50"/>
      <c r="I133" s="50"/>
      <c r="J133" s="50"/>
      <c r="K133" s="50" t="str">
        <f>IFERROR(VLOOKUP(I133,[6]DATOS!$L$2:$Q$6,MATCH(J133,[6]DATOS!$M$7:$Q$7,0)+1,0),"")</f>
        <v/>
      </c>
      <c r="L133" s="50"/>
      <c r="M133" s="50"/>
      <c r="N133" s="50" t="str">
        <f>IFERROR(VLOOKUP(L133,[6]DATOS!$L$2:$Q$6,MATCH(M133,[6]DATOS!$M$7:$Q$7,0)+1,0),"")</f>
        <v/>
      </c>
      <c r="O133" s="50"/>
      <c r="P133" s="50"/>
      <c r="Q133" s="50"/>
      <c r="R133" s="50" t="str">
        <f>IFERROR(INDEX([6]DATOS!$T$3:$T$6,MATCH(GD!N133,[6]DATOS!$S$3:$S$6,0)),"")</f>
        <v/>
      </c>
      <c r="S133" s="51" t="str">
        <f>IFERROR(INDEX('[6]Evaluación de riesgos'!$P$9:$P$28,MATCH(GD!O133,'[6]Evaluación de riesgos'!$B$9:$B$28,0)),"")</f>
        <v/>
      </c>
      <c r="T133" s="52"/>
      <c r="U133" s="52"/>
      <c r="V133" s="80"/>
      <c r="W133" s="80"/>
      <c r="X133" s="80"/>
    </row>
    <row r="134" spans="1:24" ht="18" x14ac:dyDescent="0.2">
      <c r="A134" s="50"/>
      <c r="B134" s="50"/>
      <c r="C134" s="50"/>
      <c r="D134" s="50"/>
      <c r="E134" s="50"/>
      <c r="F134" s="50"/>
      <c r="G134" s="50"/>
      <c r="H134" s="50"/>
      <c r="I134" s="50"/>
      <c r="J134" s="50"/>
      <c r="K134" s="50" t="str">
        <f>IFERROR(VLOOKUP(I134,[6]DATOS!$L$2:$Q$6,MATCH(J134,[6]DATOS!$M$7:$Q$7,0)+1,0),"")</f>
        <v/>
      </c>
      <c r="L134" s="50"/>
      <c r="M134" s="50"/>
      <c r="N134" s="50" t="str">
        <f>IFERROR(VLOOKUP(L134,[6]DATOS!$L$2:$Q$6,MATCH(M134,[6]DATOS!$M$7:$Q$7,0)+1,0),"")</f>
        <v/>
      </c>
      <c r="O134" s="50"/>
      <c r="P134" s="50"/>
      <c r="Q134" s="50"/>
      <c r="R134" s="50" t="str">
        <f>IFERROR(INDEX([6]DATOS!$T$3:$T$6,MATCH(GD!N134,[6]DATOS!$S$3:$S$6,0)),"")</f>
        <v/>
      </c>
      <c r="S134" s="51" t="str">
        <f>IFERROR(INDEX('[6]Evaluación de riesgos'!$P$9:$P$28,MATCH(GD!O134,'[6]Evaluación de riesgos'!$B$9:$B$28,0)),"")</f>
        <v/>
      </c>
      <c r="T134" s="52"/>
      <c r="U134" s="52"/>
      <c r="V134" s="80"/>
      <c r="W134" s="80"/>
      <c r="X134" s="80"/>
    </row>
    <row r="135" spans="1:24" ht="18" x14ac:dyDescent="0.2">
      <c r="A135" s="50"/>
      <c r="B135" s="50"/>
      <c r="C135" s="50"/>
      <c r="D135" s="50"/>
      <c r="E135" s="50"/>
      <c r="F135" s="50"/>
      <c r="G135" s="50"/>
      <c r="H135" s="50"/>
      <c r="I135" s="50"/>
      <c r="J135" s="50"/>
      <c r="K135" s="50" t="str">
        <f>IFERROR(VLOOKUP(I135,[6]DATOS!$L$2:$Q$6,MATCH(J135,[6]DATOS!$M$7:$Q$7,0)+1,0),"")</f>
        <v/>
      </c>
      <c r="L135" s="50"/>
      <c r="M135" s="50"/>
      <c r="N135" s="50" t="str">
        <f>IFERROR(VLOOKUP(L135,[6]DATOS!$L$2:$Q$6,MATCH(M135,[6]DATOS!$M$7:$Q$7,0)+1,0),"")</f>
        <v/>
      </c>
      <c r="O135" s="50"/>
      <c r="P135" s="50"/>
      <c r="Q135" s="50"/>
      <c r="R135" s="50" t="str">
        <f>IFERROR(INDEX([6]DATOS!$T$3:$T$6,MATCH(GD!N135,[6]DATOS!$S$3:$S$6,0)),"")</f>
        <v/>
      </c>
      <c r="S135" s="51" t="str">
        <f>IFERROR(INDEX('[6]Evaluación de riesgos'!$P$9:$P$28,MATCH(GD!O135,'[6]Evaluación de riesgos'!$B$9:$B$28,0)),"")</f>
        <v/>
      </c>
      <c r="T135" s="52"/>
      <c r="U135" s="52"/>
      <c r="V135" s="80"/>
      <c r="W135" s="80"/>
      <c r="X135" s="80"/>
    </row>
    <row r="136" spans="1:24" ht="18" x14ac:dyDescent="0.2">
      <c r="A136" s="50"/>
      <c r="B136" s="50"/>
      <c r="C136" s="50"/>
      <c r="D136" s="50"/>
      <c r="E136" s="50"/>
      <c r="F136" s="50"/>
      <c r="G136" s="50"/>
      <c r="H136" s="50"/>
      <c r="I136" s="50"/>
      <c r="J136" s="50"/>
      <c r="K136" s="50" t="str">
        <f>IFERROR(VLOOKUP(I136,[6]DATOS!$L$2:$Q$6,MATCH(J136,[6]DATOS!$M$7:$Q$7,0)+1,0),"")</f>
        <v/>
      </c>
      <c r="L136" s="50"/>
      <c r="M136" s="50"/>
      <c r="N136" s="50" t="str">
        <f>IFERROR(VLOOKUP(L136,[6]DATOS!$L$2:$Q$6,MATCH(M136,[6]DATOS!$M$7:$Q$7,0)+1,0),"")</f>
        <v/>
      </c>
      <c r="O136" s="50"/>
      <c r="P136" s="50"/>
      <c r="Q136" s="50"/>
      <c r="R136" s="50" t="str">
        <f>IFERROR(INDEX([6]DATOS!$T$3:$T$6,MATCH(GD!N136,[6]DATOS!$S$3:$S$6,0)),"")</f>
        <v/>
      </c>
      <c r="S136" s="51" t="str">
        <f>IFERROR(INDEX('[6]Evaluación de riesgos'!$P$9:$P$28,MATCH(GD!O136,'[6]Evaluación de riesgos'!$B$9:$B$28,0)),"")</f>
        <v/>
      </c>
      <c r="T136" s="52"/>
      <c r="U136" s="52"/>
      <c r="V136" s="80"/>
      <c r="W136" s="80"/>
      <c r="X136" s="80"/>
    </row>
    <row r="137" spans="1:24" ht="18" x14ac:dyDescent="0.2">
      <c r="A137" s="50"/>
      <c r="B137" s="50"/>
      <c r="C137" s="50"/>
      <c r="D137" s="50"/>
      <c r="E137" s="50"/>
      <c r="F137" s="50"/>
      <c r="G137" s="50"/>
      <c r="H137" s="50"/>
      <c r="I137" s="50"/>
      <c r="J137" s="50"/>
      <c r="K137" s="50" t="str">
        <f>IFERROR(VLOOKUP(I137,[6]DATOS!$L$2:$Q$6,MATCH(J137,[6]DATOS!$M$7:$Q$7,0)+1,0),"")</f>
        <v/>
      </c>
      <c r="L137" s="50"/>
      <c r="M137" s="50"/>
      <c r="N137" s="50" t="str">
        <f>IFERROR(VLOOKUP(L137,[6]DATOS!$L$2:$Q$6,MATCH(M137,[6]DATOS!$M$7:$Q$7,0)+1,0),"")</f>
        <v/>
      </c>
      <c r="O137" s="50"/>
      <c r="P137" s="50"/>
      <c r="Q137" s="50"/>
      <c r="R137" s="50" t="str">
        <f>IFERROR(INDEX([6]DATOS!$T$3:$T$6,MATCH(GD!N137,[6]DATOS!$S$3:$S$6,0)),"")</f>
        <v/>
      </c>
      <c r="S137" s="51" t="str">
        <f>IFERROR(INDEX('[6]Evaluación de riesgos'!$P$9:$P$28,MATCH(GD!O137,'[6]Evaluación de riesgos'!$B$9:$B$28,0)),"")</f>
        <v/>
      </c>
      <c r="T137" s="52"/>
      <c r="U137" s="52"/>
      <c r="V137" s="80"/>
      <c r="W137" s="80"/>
      <c r="X137" s="80"/>
    </row>
    <row r="138" spans="1:24" ht="18" x14ac:dyDescent="0.2">
      <c r="A138" s="50"/>
      <c r="B138" s="50"/>
      <c r="C138" s="50"/>
      <c r="D138" s="50"/>
      <c r="E138" s="50"/>
      <c r="F138" s="50"/>
      <c r="G138" s="50"/>
      <c r="H138" s="50"/>
      <c r="I138" s="50"/>
      <c r="J138" s="50"/>
      <c r="K138" s="50" t="str">
        <f>IFERROR(VLOOKUP(I138,[6]DATOS!$L$2:$Q$6,MATCH(J138,[6]DATOS!$M$7:$Q$7,0)+1,0),"")</f>
        <v/>
      </c>
      <c r="L138" s="50"/>
      <c r="M138" s="50"/>
      <c r="N138" s="50" t="str">
        <f>IFERROR(VLOOKUP(L138,[6]DATOS!$L$2:$Q$6,MATCH(M138,[6]DATOS!$M$7:$Q$7,0)+1,0),"")</f>
        <v/>
      </c>
      <c r="O138" s="50"/>
      <c r="P138" s="50"/>
      <c r="Q138" s="50"/>
      <c r="R138" s="50" t="str">
        <f>IFERROR(INDEX([6]DATOS!$T$3:$T$6,MATCH(GD!N138,[6]DATOS!$S$3:$S$6,0)),"")</f>
        <v/>
      </c>
      <c r="S138" s="51" t="str">
        <f>IFERROR(INDEX('[6]Evaluación de riesgos'!$P$9:$P$28,MATCH(GD!O138,'[6]Evaluación de riesgos'!$B$9:$B$28,0)),"")</f>
        <v/>
      </c>
      <c r="T138" s="52"/>
      <c r="U138" s="52"/>
      <c r="V138" s="80"/>
      <c r="W138" s="80"/>
      <c r="X138" s="80"/>
    </row>
    <row r="139" spans="1:24" ht="18" x14ac:dyDescent="0.2">
      <c r="A139" s="50"/>
      <c r="B139" s="50"/>
      <c r="C139" s="50"/>
      <c r="D139" s="50"/>
      <c r="E139" s="50"/>
      <c r="F139" s="50"/>
      <c r="G139" s="50"/>
      <c r="H139" s="50"/>
      <c r="I139" s="50"/>
      <c r="J139" s="50"/>
      <c r="K139" s="50" t="str">
        <f>IFERROR(VLOOKUP(I139,[6]DATOS!$L$2:$Q$6,MATCH(J139,[6]DATOS!$M$7:$Q$7,0)+1,0),"")</f>
        <v/>
      </c>
      <c r="L139" s="50"/>
      <c r="M139" s="50"/>
      <c r="N139" s="50" t="str">
        <f>IFERROR(VLOOKUP(L139,[6]DATOS!$L$2:$Q$6,MATCH(M139,[6]DATOS!$M$7:$Q$7,0)+1,0),"")</f>
        <v/>
      </c>
      <c r="O139" s="50"/>
      <c r="P139" s="50"/>
      <c r="Q139" s="50"/>
      <c r="R139" s="50" t="str">
        <f>IFERROR(INDEX([6]DATOS!$T$3:$T$6,MATCH(GD!N139,[6]DATOS!$S$3:$S$6,0)),"")</f>
        <v/>
      </c>
      <c r="S139" s="51" t="str">
        <f>IFERROR(INDEX('[6]Evaluación de riesgos'!$P$9:$P$28,MATCH(GD!O139,'[6]Evaluación de riesgos'!$B$9:$B$28,0)),"")</f>
        <v/>
      </c>
      <c r="T139" s="52"/>
      <c r="U139" s="52"/>
      <c r="V139" s="80"/>
      <c r="W139" s="80"/>
      <c r="X139" s="80"/>
    </row>
    <row r="140" spans="1:24" ht="18" x14ac:dyDescent="0.2">
      <c r="A140" s="50"/>
      <c r="B140" s="50"/>
      <c r="C140" s="50"/>
      <c r="D140" s="50"/>
      <c r="E140" s="50"/>
      <c r="F140" s="50"/>
      <c r="G140" s="50"/>
      <c r="H140" s="50"/>
      <c r="I140" s="50"/>
      <c r="J140" s="50"/>
      <c r="K140" s="50" t="str">
        <f>IFERROR(VLOOKUP(I140,[6]DATOS!$L$2:$Q$6,MATCH(J140,[6]DATOS!$M$7:$Q$7,0)+1,0),"")</f>
        <v/>
      </c>
      <c r="L140" s="50"/>
      <c r="M140" s="50"/>
      <c r="N140" s="50" t="str">
        <f>IFERROR(VLOOKUP(L140,[6]DATOS!$L$2:$Q$6,MATCH(M140,[6]DATOS!$M$7:$Q$7,0)+1,0),"")</f>
        <v/>
      </c>
      <c r="O140" s="50"/>
      <c r="P140" s="50"/>
      <c r="Q140" s="50"/>
      <c r="R140" s="50" t="str">
        <f>IFERROR(INDEX([6]DATOS!$T$3:$T$6,MATCH(GD!N140,[6]DATOS!$S$3:$S$6,0)),"")</f>
        <v/>
      </c>
      <c r="S140" s="51" t="str">
        <f>IFERROR(INDEX('[6]Evaluación de riesgos'!$P$9:$P$28,MATCH(GD!O140,'[6]Evaluación de riesgos'!$B$9:$B$28,0)),"")</f>
        <v/>
      </c>
      <c r="T140" s="52"/>
      <c r="U140" s="52"/>
      <c r="V140" s="80"/>
      <c r="W140" s="80"/>
      <c r="X140" s="80"/>
    </row>
    <row r="141" spans="1:24" ht="18" x14ac:dyDescent="0.2">
      <c r="A141" s="50"/>
      <c r="B141" s="50"/>
      <c r="C141" s="50"/>
      <c r="D141" s="50"/>
      <c r="E141" s="50"/>
      <c r="F141" s="50"/>
      <c r="G141" s="50"/>
      <c r="H141" s="50"/>
      <c r="I141" s="50"/>
      <c r="J141" s="50"/>
      <c r="K141" s="50" t="str">
        <f>IFERROR(VLOOKUP(I141,[6]DATOS!$L$2:$Q$6,MATCH(J141,[6]DATOS!$M$7:$Q$7,0)+1,0),"")</f>
        <v/>
      </c>
      <c r="L141" s="50"/>
      <c r="M141" s="50"/>
      <c r="N141" s="50" t="str">
        <f>IFERROR(VLOOKUP(L141,[6]DATOS!$L$2:$Q$6,MATCH(M141,[6]DATOS!$M$7:$Q$7,0)+1,0),"")</f>
        <v/>
      </c>
      <c r="O141" s="50"/>
      <c r="P141" s="50"/>
      <c r="Q141" s="50"/>
      <c r="R141" s="50" t="str">
        <f>IFERROR(INDEX([6]DATOS!$T$3:$T$6,MATCH(GD!N141,[6]DATOS!$S$3:$S$6,0)),"")</f>
        <v/>
      </c>
      <c r="S141" s="51" t="str">
        <f>IFERROR(INDEX('[6]Evaluación de riesgos'!$P$9:$P$28,MATCH(GD!O141,'[6]Evaluación de riesgos'!$B$9:$B$28,0)),"")</f>
        <v/>
      </c>
      <c r="T141" s="52"/>
      <c r="U141" s="52"/>
      <c r="V141" s="80"/>
      <c r="W141" s="80"/>
      <c r="X141" s="80"/>
    </row>
    <row r="142" spans="1:24" ht="18" x14ac:dyDescent="0.2">
      <c r="A142" s="50"/>
      <c r="B142" s="50"/>
      <c r="C142" s="50"/>
      <c r="D142" s="50"/>
      <c r="E142" s="50"/>
      <c r="F142" s="50"/>
      <c r="G142" s="50"/>
      <c r="H142" s="50"/>
      <c r="I142" s="50"/>
      <c r="J142" s="50"/>
      <c r="K142" s="50" t="str">
        <f>IFERROR(VLOOKUP(I142,[6]DATOS!$L$2:$Q$6,MATCH(J142,[6]DATOS!$M$7:$Q$7,0)+1,0),"")</f>
        <v/>
      </c>
      <c r="L142" s="50"/>
      <c r="M142" s="50"/>
      <c r="N142" s="50" t="str">
        <f>IFERROR(VLOOKUP(L142,[6]DATOS!$L$2:$Q$6,MATCH(M142,[6]DATOS!$M$7:$Q$7,0)+1,0),"")</f>
        <v/>
      </c>
      <c r="O142" s="50"/>
      <c r="P142" s="50"/>
      <c r="Q142" s="50"/>
      <c r="R142" s="50" t="str">
        <f>IFERROR(INDEX([6]DATOS!$T$3:$T$6,MATCH(GD!N142,[6]DATOS!$S$3:$S$6,0)),"")</f>
        <v/>
      </c>
      <c r="S142" s="51" t="str">
        <f>IFERROR(INDEX('[6]Evaluación de riesgos'!$P$9:$P$28,MATCH(GD!O142,'[6]Evaluación de riesgos'!$B$9:$B$28,0)),"")</f>
        <v/>
      </c>
      <c r="T142" s="52"/>
      <c r="U142" s="52"/>
      <c r="V142" s="80"/>
      <c r="W142" s="80"/>
      <c r="X142" s="80"/>
    </row>
    <row r="143" spans="1:24" ht="18" x14ac:dyDescent="0.2">
      <c r="A143" s="50"/>
      <c r="B143" s="50"/>
      <c r="C143" s="50"/>
      <c r="D143" s="50"/>
      <c r="E143" s="50"/>
      <c r="F143" s="50"/>
      <c r="G143" s="50"/>
      <c r="H143" s="50"/>
      <c r="I143" s="50"/>
      <c r="J143" s="50"/>
      <c r="K143" s="50" t="str">
        <f>IFERROR(VLOOKUP(I143,[6]DATOS!$L$2:$Q$6,MATCH(J143,[6]DATOS!$M$7:$Q$7,0)+1,0),"")</f>
        <v/>
      </c>
      <c r="L143" s="50"/>
      <c r="M143" s="50"/>
      <c r="N143" s="50" t="str">
        <f>IFERROR(VLOOKUP(L143,[6]DATOS!$L$2:$Q$6,MATCH(M143,[6]DATOS!$M$7:$Q$7,0)+1,0),"")</f>
        <v/>
      </c>
      <c r="O143" s="50"/>
      <c r="P143" s="50"/>
      <c r="Q143" s="50"/>
      <c r="R143" s="50" t="str">
        <f>IFERROR(INDEX([6]DATOS!$T$3:$T$6,MATCH(GD!N143,[6]DATOS!$S$3:$S$6,0)),"")</f>
        <v/>
      </c>
      <c r="S143" s="51" t="str">
        <f>IFERROR(INDEX('[6]Evaluación de riesgos'!$P$9:$P$28,MATCH(GD!O143,'[6]Evaluación de riesgos'!$B$9:$B$28,0)),"")</f>
        <v/>
      </c>
      <c r="T143" s="52"/>
      <c r="U143" s="52"/>
      <c r="V143" s="80"/>
      <c r="W143" s="80"/>
      <c r="X143" s="80"/>
    </row>
    <row r="144" spans="1:24" ht="18" x14ac:dyDescent="0.2">
      <c r="A144" s="50"/>
      <c r="B144" s="50"/>
      <c r="C144" s="50"/>
      <c r="D144" s="50"/>
      <c r="E144" s="50"/>
      <c r="F144" s="50"/>
      <c r="G144" s="50"/>
      <c r="H144" s="50"/>
      <c r="I144" s="50"/>
      <c r="J144" s="50"/>
      <c r="K144" s="50" t="str">
        <f>IFERROR(VLOOKUP(I144,[6]DATOS!$L$2:$Q$6,MATCH(J144,[6]DATOS!$M$7:$Q$7,0)+1,0),"")</f>
        <v/>
      </c>
      <c r="L144" s="50"/>
      <c r="M144" s="50"/>
      <c r="N144" s="50" t="str">
        <f>IFERROR(VLOOKUP(L144,[6]DATOS!$L$2:$Q$6,MATCH(M144,[6]DATOS!$M$7:$Q$7,0)+1,0),"")</f>
        <v/>
      </c>
      <c r="O144" s="50"/>
      <c r="P144" s="50"/>
      <c r="Q144" s="50"/>
      <c r="R144" s="50" t="str">
        <f>IFERROR(INDEX([6]DATOS!$T$3:$T$6,MATCH(GD!N144,[6]DATOS!$S$3:$S$6,0)),"")</f>
        <v/>
      </c>
      <c r="S144" s="51" t="str">
        <f>IFERROR(INDEX('[6]Evaluación de riesgos'!$P$9:$P$28,MATCH(GD!O144,'[6]Evaluación de riesgos'!$B$9:$B$28,0)),"")</f>
        <v/>
      </c>
      <c r="T144" s="52"/>
      <c r="U144" s="52"/>
      <c r="V144" s="80"/>
      <c r="W144" s="80"/>
      <c r="X144" s="80"/>
    </row>
    <row r="145" spans="1:24" ht="18" x14ac:dyDescent="0.2">
      <c r="A145" s="50"/>
      <c r="B145" s="50"/>
      <c r="C145" s="50"/>
      <c r="D145" s="50"/>
      <c r="E145" s="50"/>
      <c r="F145" s="50"/>
      <c r="G145" s="50"/>
      <c r="H145" s="50"/>
      <c r="I145" s="50"/>
      <c r="J145" s="50"/>
      <c r="K145" s="50" t="str">
        <f>IFERROR(VLOOKUP(I145,[6]DATOS!$L$2:$Q$6,MATCH(J145,[6]DATOS!$M$7:$Q$7,0)+1,0),"")</f>
        <v/>
      </c>
      <c r="L145" s="50"/>
      <c r="M145" s="50"/>
      <c r="N145" s="50" t="str">
        <f>IFERROR(VLOOKUP(L145,[6]DATOS!$L$2:$Q$6,MATCH(M145,[6]DATOS!$M$7:$Q$7,0)+1,0),"")</f>
        <v/>
      </c>
      <c r="O145" s="50"/>
      <c r="P145" s="50"/>
      <c r="Q145" s="50"/>
      <c r="R145" s="50" t="str">
        <f>IFERROR(INDEX([6]DATOS!$T$3:$T$6,MATCH(GD!N145,[6]DATOS!$S$3:$S$6,0)),"")</f>
        <v/>
      </c>
      <c r="S145" s="51" t="str">
        <f>IFERROR(INDEX('[6]Evaluación de riesgos'!$P$9:$P$28,MATCH(GD!O145,'[6]Evaluación de riesgos'!$B$9:$B$28,0)),"")</f>
        <v/>
      </c>
      <c r="T145" s="52"/>
      <c r="U145" s="52"/>
      <c r="V145" s="80"/>
      <c r="W145" s="80"/>
      <c r="X145" s="80"/>
    </row>
    <row r="146" spans="1:24" ht="18" x14ac:dyDescent="0.2">
      <c r="A146" s="50"/>
      <c r="B146" s="50"/>
      <c r="C146" s="50"/>
      <c r="D146" s="50"/>
      <c r="E146" s="50"/>
      <c r="F146" s="50"/>
      <c r="G146" s="50"/>
      <c r="H146" s="50"/>
      <c r="I146" s="50"/>
      <c r="J146" s="50"/>
      <c r="K146" s="50" t="str">
        <f>IFERROR(VLOOKUP(I146,[6]DATOS!$L$2:$Q$6,MATCH(J146,[6]DATOS!$M$7:$Q$7,0)+1,0),"")</f>
        <v/>
      </c>
      <c r="L146" s="50"/>
      <c r="M146" s="50"/>
      <c r="N146" s="50" t="str">
        <f>IFERROR(VLOOKUP(L146,[6]DATOS!$L$2:$Q$6,MATCH(M146,[6]DATOS!$M$7:$Q$7,0)+1,0),"")</f>
        <v/>
      </c>
      <c r="O146" s="50"/>
      <c r="P146" s="50"/>
      <c r="Q146" s="50"/>
      <c r="R146" s="50" t="str">
        <f>IFERROR(INDEX([6]DATOS!$T$3:$T$6,MATCH(GD!N146,[6]DATOS!$S$3:$S$6,0)),"")</f>
        <v/>
      </c>
      <c r="S146" s="51" t="str">
        <f>IFERROR(INDEX('[6]Evaluación de riesgos'!$P$9:$P$28,MATCH(GD!O146,'[6]Evaluación de riesgos'!$B$9:$B$28,0)),"")</f>
        <v/>
      </c>
      <c r="T146" s="52"/>
      <c r="U146" s="52"/>
      <c r="V146" s="80"/>
      <c r="W146" s="80"/>
      <c r="X146" s="80"/>
    </row>
    <row r="147" spans="1:24" ht="18" x14ac:dyDescent="0.2">
      <c r="A147" s="50"/>
      <c r="B147" s="50"/>
      <c r="C147" s="50"/>
      <c r="D147" s="50"/>
      <c r="E147" s="50"/>
      <c r="F147" s="50"/>
      <c r="G147" s="50"/>
      <c r="H147" s="50"/>
      <c r="I147" s="50"/>
      <c r="J147" s="50"/>
      <c r="K147" s="50" t="str">
        <f>IFERROR(VLOOKUP(I147,[6]DATOS!$L$2:$Q$6,MATCH(J147,[6]DATOS!$M$7:$Q$7,0)+1,0),"")</f>
        <v/>
      </c>
      <c r="L147" s="50"/>
      <c r="M147" s="50"/>
      <c r="N147" s="50" t="str">
        <f>IFERROR(VLOOKUP(L147,[6]DATOS!$L$2:$Q$6,MATCH(M147,[6]DATOS!$M$7:$Q$7,0)+1,0),"")</f>
        <v/>
      </c>
      <c r="O147" s="50"/>
      <c r="P147" s="50"/>
      <c r="Q147" s="50"/>
      <c r="R147" s="50" t="str">
        <f>IFERROR(INDEX([6]DATOS!$T$3:$T$6,MATCH(GD!N147,[6]DATOS!$S$3:$S$6,0)),"")</f>
        <v/>
      </c>
      <c r="S147" s="51" t="str">
        <f>IFERROR(INDEX('[6]Evaluación de riesgos'!$P$9:$P$28,MATCH(GD!O147,'[6]Evaluación de riesgos'!$B$9:$B$28,0)),"")</f>
        <v/>
      </c>
      <c r="T147" s="52"/>
      <c r="U147" s="52"/>
      <c r="V147" s="80"/>
      <c r="W147" s="80"/>
      <c r="X147" s="80"/>
    </row>
    <row r="148" spans="1:24" ht="18" x14ac:dyDescent="0.2">
      <c r="A148" s="50"/>
      <c r="B148" s="50"/>
      <c r="C148" s="50"/>
      <c r="D148" s="50"/>
      <c r="E148" s="50"/>
      <c r="F148" s="50"/>
      <c r="G148" s="50"/>
      <c r="H148" s="50"/>
      <c r="I148" s="50"/>
      <c r="J148" s="50"/>
      <c r="K148" s="50" t="str">
        <f>IFERROR(VLOOKUP(I148,[6]DATOS!$L$2:$Q$6,MATCH(J148,[6]DATOS!$M$7:$Q$7,0)+1,0),"")</f>
        <v/>
      </c>
      <c r="L148" s="50"/>
      <c r="M148" s="50"/>
      <c r="N148" s="50" t="str">
        <f>IFERROR(VLOOKUP(L148,[6]DATOS!$L$2:$Q$6,MATCH(M148,[6]DATOS!$M$7:$Q$7,0)+1,0),"")</f>
        <v/>
      </c>
      <c r="O148" s="50"/>
      <c r="P148" s="50"/>
      <c r="Q148" s="50"/>
      <c r="R148" s="50" t="str">
        <f>IFERROR(INDEX([6]DATOS!$T$3:$T$6,MATCH(GD!N148,[6]DATOS!$S$3:$S$6,0)),"")</f>
        <v/>
      </c>
      <c r="S148" s="51" t="str">
        <f>IFERROR(INDEX('[6]Evaluación de riesgos'!$P$9:$P$28,MATCH(GD!O148,'[6]Evaluación de riesgos'!$B$9:$B$28,0)),"")</f>
        <v/>
      </c>
      <c r="T148" s="52"/>
      <c r="U148" s="52"/>
      <c r="V148" s="80"/>
      <c r="W148" s="80"/>
      <c r="X148" s="80"/>
    </row>
    <row r="149" spans="1:24" ht="18" x14ac:dyDescent="0.2">
      <c r="A149" s="50"/>
      <c r="B149" s="50"/>
      <c r="C149" s="50"/>
      <c r="D149" s="50"/>
      <c r="E149" s="50"/>
      <c r="F149" s="50"/>
      <c r="G149" s="50"/>
      <c r="H149" s="50"/>
      <c r="I149" s="50"/>
      <c r="J149" s="50"/>
      <c r="K149" s="50" t="str">
        <f>IFERROR(VLOOKUP(I149,[6]DATOS!$L$2:$Q$6,MATCH(J149,[6]DATOS!$M$7:$Q$7,0)+1,0),"")</f>
        <v/>
      </c>
      <c r="L149" s="50"/>
      <c r="M149" s="50"/>
      <c r="N149" s="50" t="str">
        <f>IFERROR(VLOOKUP(L149,[6]DATOS!$L$2:$Q$6,MATCH(M149,[6]DATOS!$M$7:$Q$7,0)+1,0),"")</f>
        <v/>
      </c>
      <c r="O149" s="50"/>
      <c r="P149" s="50"/>
      <c r="Q149" s="50"/>
      <c r="R149" s="50" t="str">
        <f>IFERROR(INDEX([6]DATOS!$T$3:$T$6,MATCH(GD!N149,[6]DATOS!$S$3:$S$6,0)),"")</f>
        <v/>
      </c>
      <c r="S149" s="51" t="str">
        <f>IFERROR(INDEX('[6]Evaluación de riesgos'!$P$9:$P$28,MATCH(GD!O149,'[6]Evaluación de riesgos'!$B$9:$B$28,0)),"")</f>
        <v/>
      </c>
      <c r="T149" s="52"/>
      <c r="U149" s="52"/>
      <c r="V149" s="80"/>
      <c r="W149" s="80"/>
      <c r="X149" s="80"/>
    </row>
    <row r="150" spans="1:24" ht="18" x14ac:dyDescent="0.2">
      <c r="A150" s="50"/>
      <c r="B150" s="50"/>
      <c r="C150" s="50"/>
      <c r="D150" s="50"/>
      <c r="E150" s="50"/>
      <c r="F150" s="50"/>
      <c r="G150" s="50"/>
      <c r="H150" s="50"/>
      <c r="I150" s="50"/>
      <c r="J150" s="50"/>
      <c r="K150" s="50" t="str">
        <f>IFERROR(VLOOKUP(I150,[6]DATOS!$L$2:$Q$6,MATCH(J150,[6]DATOS!$M$7:$Q$7,0)+1,0),"")</f>
        <v/>
      </c>
      <c r="L150" s="50"/>
      <c r="M150" s="50"/>
      <c r="N150" s="50" t="str">
        <f>IFERROR(VLOOKUP(L150,[6]DATOS!$L$2:$Q$6,MATCH(M150,[6]DATOS!$M$7:$Q$7,0)+1,0),"")</f>
        <v/>
      </c>
      <c r="O150" s="50"/>
      <c r="P150" s="50"/>
      <c r="Q150" s="50"/>
      <c r="R150" s="50" t="str">
        <f>IFERROR(INDEX([6]DATOS!$T$3:$T$6,MATCH(GD!N150,[6]DATOS!$S$3:$S$6,0)),"")</f>
        <v/>
      </c>
      <c r="S150" s="51" t="str">
        <f>IFERROR(INDEX('[6]Evaluación de riesgos'!$P$9:$P$28,MATCH(GD!O150,'[6]Evaluación de riesgos'!$B$9:$B$28,0)),"")</f>
        <v/>
      </c>
      <c r="T150" s="52"/>
      <c r="U150" s="52"/>
      <c r="V150" s="80"/>
      <c r="W150" s="80"/>
      <c r="X150" s="80"/>
    </row>
    <row r="151" spans="1:24" ht="18" x14ac:dyDescent="0.2">
      <c r="A151" s="50"/>
      <c r="B151" s="50"/>
      <c r="C151" s="50"/>
      <c r="D151" s="50"/>
      <c r="E151" s="50"/>
      <c r="F151" s="50"/>
      <c r="G151" s="50"/>
      <c r="H151" s="50"/>
      <c r="I151" s="50"/>
      <c r="J151" s="50"/>
      <c r="K151" s="50" t="str">
        <f>IFERROR(VLOOKUP(I151,[6]DATOS!$L$2:$Q$6,MATCH(J151,[6]DATOS!$M$7:$Q$7,0)+1,0),"")</f>
        <v/>
      </c>
      <c r="L151" s="50"/>
      <c r="M151" s="50"/>
      <c r="N151" s="50" t="str">
        <f>IFERROR(VLOOKUP(L151,[6]DATOS!$L$2:$Q$6,MATCH(M151,[6]DATOS!$M$7:$Q$7,0)+1,0),"")</f>
        <v/>
      </c>
      <c r="O151" s="50"/>
      <c r="P151" s="50"/>
      <c r="Q151" s="50"/>
      <c r="R151" s="50" t="str">
        <f>IFERROR(INDEX([6]DATOS!$T$3:$T$6,MATCH(GD!N151,[6]DATOS!$S$3:$S$6,0)),"")</f>
        <v/>
      </c>
      <c r="S151" s="51" t="str">
        <f>IFERROR(INDEX('[6]Evaluación de riesgos'!$P$9:$P$28,MATCH(GD!O151,'[6]Evaluación de riesgos'!$B$9:$B$28,0)),"")</f>
        <v/>
      </c>
      <c r="T151" s="52"/>
      <c r="U151" s="52"/>
      <c r="V151" s="80"/>
      <c r="W151" s="80"/>
      <c r="X151" s="80"/>
    </row>
    <row r="152" spans="1:24" ht="18" x14ac:dyDescent="0.2">
      <c r="A152" s="50"/>
      <c r="B152" s="50"/>
      <c r="C152" s="50"/>
      <c r="D152" s="50"/>
      <c r="E152" s="50"/>
      <c r="F152" s="50"/>
      <c r="G152" s="50"/>
      <c r="H152" s="50"/>
      <c r="I152" s="50"/>
      <c r="J152" s="50"/>
      <c r="K152" s="50" t="str">
        <f>IFERROR(VLOOKUP(I152,[6]DATOS!$L$2:$Q$6,MATCH(J152,[6]DATOS!$M$7:$Q$7,0)+1,0),"")</f>
        <v/>
      </c>
      <c r="L152" s="50"/>
      <c r="M152" s="50"/>
      <c r="N152" s="50" t="str">
        <f>IFERROR(VLOOKUP(L152,[6]DATOS!$L$2:$Q$6,MATCH(M152,[6]DATOS!$M$7:$Q$7,0)+1,0),"")</f>
        <v/>
      </c>
      <c r="O152" s="50"/>
      <c r="P152" s="50"/>
      <c r="Q152" s="50"/>
      <c r="R152" s="50" t="str">
        <f>IFERROR(INDEX([6]DATOS!$T$3:$T$6,MATCH(GD!N152,[6]DATOS!$S$3:$S$6,0)),"")</f>
        <v/>
      </c>
      <c r="S152" s="51" t="str">
        <f>IFERROR(INDEX('[6]Evaluación de riesgos'!$P$9:$P$28,MATCH(GD!O152,'[6]Evaluación de riesgos'!$B$9:$B$28,0)),"")</f>
        <v/>
      </c>
      <c r="T152" s="52"/>
      <c r="U152" s="52"/>
      <c r="V152" s="80"/>
      <c r="W152" s="80"/>
      <c r="X152" s="80"/>
    </row>
    <row r="153" spans="1:24" ht="18" x14ac:dyDescent="0.2">
      <c r="A153" s="50"/>
      <c r="B153" s="50"/>
      <c r="C153" s="50"/>
      <c r="D153" s="50"/>
      <c r="E153" s="50"/>
      <c r="F153" s="50"/>
      <c r="G153" s="50"/>
      <c r="H153" s="50"/>
      <c r="I153" s="50"/>
      <c r="J153" s="50"/>
      <c r="K153" s="50" t="str">
        <f>IFERROR(VLOOKUP(I153,[6]DATOS!$L$2:$Q$6,MATCH(J153,[6]DATOS!$M$7:$Q$7,0)+1,0),"")</f>
        <v/>
      </c>
      <c r="L153" s="50"/>
      <c r="M153" s="50"/>
      <c r="N153" s="50" t="str">
        <f>IFERROR(VLOOKUP(L153,[6]DATOS!$L$2:$Q$6,MATCH(M153,[6]DATOS!$M$7:$Q$7,0)+1,0),"")</f>
        <v/>
      </c>
      <c r="O153" s="50"/>
      <c r="P153" s="50"/>
      <c r="Q153" s="50"/>
      <c r="R153" s="50" t="str">
        <f>IFERROR(INDEX([6]DATOS!$T$3:$T$6,MATCH(GD!N153,[6]DATOS!$S$3:$S$6,0)),"")</f>
        <v/>
      </c>
      <c r="S153" s="51" t="str">
        <f>IFERROR(INDEX('[6]Evaluación de riesgos'!$P$9:$P$28,MATCH(GD!O153,'[6]Evaluación de riesgos'!$B$9:$B$28,0)),"")</f>
        <v/>
      </c>
      <c r="T153" s="52"/>
      <c r="U153" s="52"/>
      <c r="V153" s="80"/>
      <c r="W153" s="80"/>
      <c r="X153" s="80"/>
    </row>
    <row r="154" spans="1:24" ht="18" x14ac:dyDescent="0.2">
      <c r="A154" s="50"/>
      <c r="B154" s="50"/>
      <c r="C154" s="50"/>
      <c r="D154" s="50"/>
      <c r="E154" s="50"/>
      <c r="F154" s="50"/>
      <c r="G154" s="50"/>
      <c r="H154" s="50"/>
      <c r="I154" s="50"/>
      <c r="J154" s="50"/>
      <c r="K154" s="50" t="str">
        <f>IFERROR(VLOOKUP(I154,[6]DATOS!$L$2:$Q$6,MATCH(J154,[6]DATOS!$M$7:$Q$7,0)+1,0),"")</f>
        <v/>
      </c>
      <c r="L154" s="50"/>
      <c r="M154" s="50"/>
      <c r="N154" s="50" t="str">
        <f>IFERROR(VLOOKUP(L154,[6]DATOS!$L$2:$Q$6,MATCH(M154,[6]DATOS!$M$7:$Q$7,0)+1,0),"")</f>
        <v/>
      </c>
      <c r="O154" s="50"/>
      <c r="P154" s="50"/>
      <c r="Q154" s="50"/>
      <c r="R154" s="50" t="str">
        <f>IFERROR(INDEX([6]DATOS!$T$3:$T$6,MATCH(GD!N154,[6]DATOS!$S$3:$S$6,0)),"")</f>
        <v/>
      </c>
      <c r="S154" s="51" t="str">
        <f>IFERROR(INDEX('[6]Evaluación de riesgos'!$P$9:$P$28,MATCH(GD!O154,'[6]Evaluación de riesgos'!$B$9:$B$28,0)),"")</f>
        <v/>
      </c>
      <c r="T154" s="52"/>
      <c r="U154" s="52"/>
      <c r="V154" s="80"/>
      <c r="W154" s="80"/>
      <c r="X154" s="80"/>
    </row>
    <row r="155" spans="1:24" ht="18" x14ac:dyDescent="0.2">
      <c r="A155" s="50"/>
      <c r="B155" s="50"/>
      <c r="C155" s="50"/>
      <c r="D155" s="50"/>
      <c r="E155" s="50"/>
      <c r="F155" s="50"/>
      <c r="G155" s="50"/>
      <c r="H155" s="50"/>
      <c r="I155" s="50"/>
      <c r="J155" s="50"/>
      <c r="K155" s="50" t="str">
        <f>IFERROR(VLOOKUP(I155,[6]DATOS!$L$2:$Q$6,MATCH(J155,[6]DATOS!$M$7:$Q$7,0)+1,0),"")</f>
        <v/>
      </c>
      <c r="L155" s="50"/>
      <c r="M155" s="50"/>
      <c r="N155" s="50" t="str">
        <f>IFERROR(VLOOKUP(L155,[6]DATOS!$L$2:$Q$6,MATCH(M155,[6]DATOS!$M$7:$Q$7,0)+1,0),"")</f>
        <v/>
      </c>
      <c r="O155" s="50"/>
      <c r="P155" s="50"/>
      <c r="Q155" s="50"/>
      <c r="R155" s="50" t="str">
        <f>IFERROR(INDEX([6]DATOS!$T$3:$T$6,MATCH(GD!N155,[6]DATOS!$S$3:$S$6,0)),"")</f>
        <v/>
      </c>
      <c r="S155" s="51" t="str">
        <f>IFERROR(INDEX('[6]Evaluación de riesgos'!$P$9:$P$28,MATCH(GD!O155,'[6]Evaluación de riesgos'!$B$9:$B$28,0)),"")</f>
        <v/>
      </c>
      <c r="T155" s="52"/>
      <c r="U155" s="52"/>
      <c r="V155" s="80"/>
      <c r="W155" s="80"/>
      <c r="X155" s="80"/>
    </row>
    <row r="156" spans="1:24" ht="18" x14ac:dyDescent="0.2">
      <c r="A156" s="50"/>
      <c r="B156" s="50"/>
      <c r="C156" s="50"/>
      <c r="D156" s="50"/>
      <c r="E156" s="50"/>
      <c r="F156" s="50"/>
      <c r="G156" s="50"/>
      <c r="H156" s="50"/>
      <c r="I156" s="50"/>
      <c r="J156" s="50"/>
      <c r="K156" s="50" t="str">
        <f>IFERROR(VLOOKUP(I156,[6]DATOS!$L$2:$Q$6,MATCH(J156,[6]DATOS!$M$7:$Q$7,0)+1,0),"")</f>
        <v/>
      </c>
      <c r="L156" s="50"/>
      <c r="M156" s="50"/>
      <c r="N156" s="50" t="str">
        <f>IFERROR(VLOOKUP(L156,[6]DATOS!$L$2:$Q$6,MATCH(M156,[6]DATOS!$M$7:$Q$7,0)+1,0),"")</f>
        <v/>
      </c>
      <c r="O156" s="50"/>
      <c r="P156" s="50"/>
      <c r="Q156" s="50"/>
      <c r="R156" s="50" t="str">
        <f>IFERROR(INDEX([6]DATOS!$T$3:$T$6,MATCH(GD!N156,[6]DATOS!$S$3:$S$6,0)),"")</f>
        <v/>
      </c>
      <c r="S156" s="51" t="str">
        <f>IFERROR(INDEX('[6]Evaluación de riesgos'!$P$9:$P$28,MATCH(GD!O156,'[6]Evaluación de riesgos'!$B$9:$B$28,0)),"")</f>
        <v/>
      </c>
      <c r="T156" s="52"/>
      <c r="U156" s="52"/>
      <c r="V156" s="80"/>
      <c r="W156" s="80"/>
      <c r="X156" s="80"/>
    </row>
    <row r="157" spans="1:24" ht="18" x14ac:dyDescent="0.2">
      <c r="A157" s="50"/>
      <c r="B157" s="50"/>
      <c r="C157" s="50"/>
      <c r="D157" s="50"/>
      <c r="E157" s="50"/>
      <c r="F157" s="50"/>
      <c r="G157" s="50"/>
      <c r="H157" s="50"/>
      <c r="I157" s="50"/>
      <c r="J157" s="50"/>
      <c r="K157" s="50" t="str">
        <f>IFERROR(VLOOKUP(I157,[6]DATOS!$L$2:$Q$6,MATCH(J157,[6]DATOS!$M$7:$Q$7,0)+1,0),"")</f>
        <v/>
      </c>
      <c r="L157" s="50"/>
      <c r="M157" s="50"/>
      <c r="N157" s="50" t="str">
        <f>IFERROR(VLOOKUP(L157,[6]DATOS!$L$2:$Q$6,MATCH(M157,[6]DATOS!$M$7:$Q$7,0)+1,0),"")</f>
        <v/>
      </c>
      <c r="O157" s="50"/>
      <c r="P157" s="50"/>
      <c r="Q157" s="50"/>
      <c r="R157" s="50" t="str">
        <f>IFERROR(INDEX([6]DATOS!$T$3:$T$6,MATCH(GD!N157,[6]DATOS!$S$3:$S$6,0)),"")</f>
        <v/>
      </c>
      <c r="S157" s="51" t="str">
        <f>IFERROR(INDEX('[6]Evaluación de riesgos'!$P$9:$P$28,MATCH(GD!O157,'[6]Evaluación de riesgos'!$B$9:$B$28,0)),"")</f>
        <v/>
      </c>
      <c r="T157" s="52"/>
      <c r="U157" s="52"/>
      <c r="V157" s="80"/>
      <c r="W157" s="80"/>
      <c r="X157" s="80"/>
    </row>
    <row r="158" spans="1:24" ht="18" x14ac:dyDescent="0.2">
      <c r="A158" s="50"/>
      <c r="B158" s="50"/>
      <c r="C158" s="50"/>
      <c r="D158" s="50"/>
      <c r="E158" s="50"/>
      <c r="F158" s="50"/>
      <c r="G158" s="50"/>
      <c r="H158" s="50"/>
      <c r="I158" s="50"/>
      <c r="J158" s="50"/>
      <c r="K158" s="50" t="str">
        <f>IFERROR(VLOOKUP(I158,[6]DATOS!$L$2:$Q$6,MATCH(J158,[6]DATOS!$M$7:$Q$7,0)+1,0),"")</f>
        <v/>
      </c>
      <c r="L158" s="50"/>
      <c r="M158" s="50"/>
      <c r="N158" s="50" t="str">
        <f>IFERROR(VLOOKUP(L158,[6]DATOS!$L$2:$Q$6,MATCH(M158,[6]DATOS!$M$7:$Q$7,0)+1,0),"")</f>
        <v/>
      </c>
      <c r="O158" s="50"/>
      <c r="P158" s="50"/>
      <c r="Q158" s="50"/>
      <c r="R158" s="50" t="str">
        <f>IFERROR(INDEX([6]DATOS!$T$3:$T$6,MATCH(GD!N158,[6]DATOS!$S$3:$S$6,0)),"")</f>
        <v/>
      </c>
      <c r="S158" s="51" t="str">
        <f>IFERROR(INDEX('[6]Evaluación de riesgos'!$P$9:$P$28,MATCH(GD!O158,'[6]Evaluación de riesgos'!$B$9:$B$28,0)),"")</f>
        <v/>
      </c>
      <c r="T158" s="52"/>
      <c r="U158" s="52"/>
      <c r="V158" s="80"/>
      <c r="W158" s="80"/>
      <c r="X158" s="80"/>
    </row>
  </sheetData>
  <mergeCells count="37">
    <mergeCell ref="V11:V12"/>
    <mergeCell ref="W11:W12"/>
    <mergeCell ref="X11:X12"/>
    <mergeCell ref="P11:P12"/>
    <mergeCell ref="Q11:Q12"/>
    <mergeCell ref="R11:R12"/>
    <mergeCell ref="S11:S12"/>
    <mergeCell ref="T11:T12"/>
    <mergeCell ref="U11:U12"/>
    <mergeCell ref="J11:J12"/>
    <mergeCell ref="K11:K12"/>
    <mergeCell ref="L11:L12"/>
    <mergeCell ref="M11:M12"/>
    <mergeCell ref="N11:N12"/>
    <mergeCell ref="O11:O12"/>
    <mergeCell ref="L10:N10"/>
    <mergeCell ref="O10:S10"/>
    <mergeCell ref="T10:X10"/>
    <mergeCell ref="A11:A12"/>
    <mergeCell ref="B11:B12"/>
    <mergeCell ref="C11:C12"/>
    <mergeCell ref="D11:F11"/>
    <mergeCell ref="G11:G12"/>
    <mergeCell ref="H11:H12"/>
    <mergeCell ref="I11:I12"/>
    <mergeCell ref="B6:D6"/>
    <mergeCell ref="B7:D7"/>
    <mergeCell ref="H7:J7"/>
    <mergeCell ref="B8:D8"/>
    <mergeCell ref="A10:G10"/>
    <mergeCell ref="H10:K10"/>
    <mergeCell ref="A1:B3"/>
    <mergeCell ref="C1:V3"/>
    <mergeCell ref="W1:X1"/>
    <mergeCell ref="W2:X2"/>
    <mergeCell ref="W3:X3"/>
    <mergeCell ref="A5:J5"/>
  </mergeCell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5" stopIfTrue="1" operator="equal" id="{26117A46-734A-4006-960D-5B317FB15C92}">
            <xm:f>'GD\[2025 - Formato Matriz de Riesgos - GD.xlsx]DATOS'!#REF!</xm:f>
            <x14:dxf>
              <fill>
                <patternFill>
                  <bgColor rgb="FFC00000"/>
                </patternFill>
              </fill>
            </x14:dxf>
          </x14:cfRule>
          <x14:cfRule type="cellIs" priority="6" stopIfTrue="1" operator="equal" id="{047D4F92-31F4-4FDB-8BD5-645D7C95983B}">
            <xm:f>'GD\[2025 - Formato Matriz de Riesgos - GD.xlsx]DATOS'!#REF!</xm:f>
            <x14:dxf>
              <fill>
                <patternFill>
                  <bgColor rgb="FFFFFF00"/>
                </patternFill>
              </fill>
            </x14:dxf>
          </x14:cfRule>
          <x14:cfRule type="cellIs" priority="7" stopIfTrue="1" operator="equal" id="{B7F6BC88-C2F3-48A9-9A9A-0954A1062B7C}">
            <xm:f>'GD\[2025 - Formato Matriz de Riesgos - GD.xlsx]DATOS'!#REF!</xm:f>
            <x14:dxf>
              <fill>
                <patternFill>
                  <bgColor rgb="FFFF0000"/>
                </patternFill>
              </fill>
            </x14:dxf>
          </x14:cfRule>
          <x14:cfRule type="cellIs" priority="8" stopIfTrue="1" operator="equal" id="{443D4B78-A88D-45C1-B31F-D356C66F31AB}">
            <xm:f>'GD\[2025 - Formato Matriz de Riesgos - GD.xlsx]DATOS'!#REF!</xm:f>
            <x14:dxf>
              <fill>
                <patternFill>
                  <bgColor rgb="FF92D050"/>
                </patternFill>
              </fill>
            </x14:dxf>
          </x14:cfRule>
          <xm:sqref>K13:K158</xm:sqref>
        </x14:conditionalFormatting>
        <x14:conditionalFormatting xmlns:xm="http://schemas.microsoft.com/office/excel/2006/main">
          <x14:cfRule type="cellIs" priority="1" operator="equal" id="{9051A21C-7771-4F67-B3A2-FF1CDA008E59}">
            <xm:f>'GD\[2025 - Formato Matriz de Riesgos - GD.xlsx]DATOS'!#REF!</xm:f>
            <x14:dxf>
              <fill>
                <patternFill>
                  <bgColor rgb="FFFF0000"/>
                </patternFill>
              </fill>
            </x14:dxf>
          </x14:cfRule>
          <x14:cfRule type="cellIs" priority="2" operator="equal" id="{F841C615-7007-418B-826F-0214469D442A}">
            <xm:f>'GD\[2025 - Formato Matriz de Riesgos - GD.xlsx]DATOS'!#REF!</xm:f>
            <x14:dxf>
              <fill>
                <patternFill>
                  <bgColor rgb="FFFFC000"/>
                </patternFill>
              </fill>
            </x14:dxf>
          </x14:cfRule>
          <x14:cfRule type="cellIs" priority="3" operator="equal" id="{E7274887-CDF9-4432-9F58-02272411E35B}">
            <xm:f>'GD\[2025 - Formato Matriz de Riesgos - GD.xlsx]DATOS'!#REF!</xm:f>
            <x14:dxf>
              <fill>
                <patternFill>
                  <bgColor rgb="FFFFFF00"/>
                </patternFill>
              </fill>
            </x14:dxf>
          </x14:cfRule>
          <x14:cfRule type="cellIs" priority="4" operator="equal" id="{A0DDEA5E-5BB3-4E42-9E34-F925026576B8}">
            <xm:f>'GD\[2025 - Formato Matriz de Riesgos - GD.xlsx]DATOS'!#REF!</xm:f>
            <x14:dxf>
              <fill>
                <patternFill>
                  <bgColor rgb="FF92D050"/>
                </patternFill>
              </fill>
            </x14:dxf>
          </x14:cfRule>
          <xm:sqref>N13:N158</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5D8E21F0-2A9E-42B1-934A-2AF9E1CE0143}">
          <x14:formula1>
            <xm:f>'E:\EMP 2026\MAPA DE RIEGOS - INSUMO CONTRALORIA\RIESGOS INSTITUCIONALES\RIESGOS\GD\[2025 - Formato Matriz de Riesgos - GD.xlsx]DATOS'!#REF!</xm:f>
          </x14:formula1>
          <xm:sqref>P13:P158</xm:sqref>
        </x14:dataValidation>
        <x14:dataValidation type="list" allowBlank="1" showInputMessage="1" showErrorMessage="1" xr:uid="{59EE72E8-12CF-4154-98C8-A8BE4B27F72D}">
          <x14:formula1>
            <xm:f>'E:\EMP 2026\MAPA DE RIEGOS - INSUMO CONTRALORIA\RIESGOS INSTITUCIONALES\RIESGOS\GD\[2025 - Formato Matriz de Riesgos - GD.xlsx]DATOS'!#REF!</xm:f>
          </x14:formula1>
          <xm:sqref>J13:J158 M13:M158</xm:sqref>
        </x14:dataValidation>
        <x14:dataValidation type="list" allowBlank="1" showInputMessage="1" showErrorMessage="1" xr:uid="{88EA448C-2F41-4E3A-8D93-C6A85785C313}">
          <x14:formula1>
            <xm:f>'E:\EMP 2026\MAPA DE RIEGOS - INSUMO CONTRALORIA\RIESGOS INSTITUCIONALES\RIESGOS\GD\[2025 - Formato Matriz de Riesgos - GD.xlsx]DATOS'!#REF!</xm:f>
          </x14:formula1>
          <xm:sqref>I13:I158 L13:L158</xm:sqref>
        </x14:dataValidation>
        <x14:dataValidation type="list" allowBlank="1" showInputMessage="1" showErrorMessage="1" xr:uid="{686A0DF3-68AE-4288-95D2-EA641FDC67F0}">
          <x14:formula1>
            <xm:f>'E:\EMP 2026\MAPA DE RIEGOS - INSUMO CONTRALORIA\RIESGOS INSTITUCIONALES\RIESGOS\GD\[2025 - Formato Matriz de Riesgos - GD.xlsx]DATOS'!#REF!</xm:f>
          </x14:formula1>
          <xm:sqref>E13:E158</xm:sqref>
        </x14:dataValidation>
        <x14:dataValidation type="list" allowBlank="1" showInputMessage="1" showErrorMessage="1" xr:uid="{6EE27D03-115D-48DF-9185-ACCB8BCC4196}">
          <x14:formula1>
            <xm:f>'E:\EMP 2026\MAPA DE RIEGOS - INSUMO CONTRALORIA\RIESGOS INSTITUCIONALES\RIESGOS\GD\[2025 - Formato Matriz de Riesgos - GD.xlsx]DATOS'!#REF!</xm:f>
          </x14:formula1>
          <xm:sqref>D13:D158</xm:sqref>
        </x14:dataValidation>
        <x14:dataValidation type="list" allowBlank="1" showInputMessage="1" showErrorMessage="1" xr:uid="{6886798C-10C6-4FF6-A24B-EE2EF4138C7C}">
          <x14:formula1>
            <xm:f>'E:\EMP 2026\MAPA DE RIEGOS - INSUMO CONTRALORIA\RIESGOS INSTITUCIONALES\RIESGOS\GD\[2025 - Formato Matriz de Riesgos - GD.xlsx]DATOS'!#REF!</xm:f>
          </x14:formula1>
          <xm:sqref>C13:C158</xm:sqref>
        </x14:dataValidation>
        <x14:dataValidation type="list" allowBlank="1" showInputMessage="1" showErrorMessage="1" xr:uid="{899AFEFE-D045-4531-B9E3-3BC1303BDD9E}">
          <x14:formula1>
            <xm:f>'E:\EMP 2026\MAPA DE RIEGOS - INSUMO CONTRALORIA\RIESGOS INSTITUCIONALES\RIESGOS\GD\[2025 - Formato Matriz de Riesgos - GD.xlsx]DATOS'!#REF!</xm:f>
          </x14:formula1>
          <xm:sqref>G13:G158</xm:sqref>
        </x14:dataValidation>
        <x14:dataValidation type="list" allowBlank="1" showInputMessage="1" showErrorMessage="1" xr:uid="{DAF6E5C8-BFB1-4527-AF53-BDFFABA5ECB7}">
          <x14:formula1>
            <xm:f>'E:\EMP 2026\MAPA DE RIEGOS - INSUMO CONTRALORIA\RIESGOS INSTITUCIONALES\RIESGOS\GD\[2025 - Formato Matriz de Riesgos - GD.xlsx]DATOS'!#REF!</xm:f>
          </x14:formula1>
          <xm:sqref>B7:E7</xm:sqref>
        </x14:dataValidation>
        <x14:dataValidation type="list" allowBlank="1" showInputMessage="1" showErrorMessage="1" xr:uid="{4BEDC380-C36D-4E45-94E0-E470FE8D3F60}">
          <x14:formula1>
            <xm:f>'E:\EMP 2026\MAPA DE RIEGOS - INSUMO CONTRALORIA\RIESGOS INSTITUCIONALES\RIESGOS\GD\[2025 - Formato Matriz de Riesgos - GD.xlsx]DATOS'!#REF!</xm:f>
          </x14:formula1>
          <xm:sqref>B6:E6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24D6D-452B-4C6F-9E6C-7666AAA5FF0B}">
  <dimension ref="A1:X152"/>
  <sheetViews>
    <sheetView showGridLines="0" zoomScale="70" zoomScaleNormal="70" workbookViewId="0">
      <selection activeCell="B6" sqref="B6:D6"/>
    </sheetView>
  </sheetViews>
  <sheetFormatPr baseColWidth="10" defaultColWidth="11.42578125" defaultRowHeight="14.25" x14ac:dyDescent="0.2"/>
  <cols>
    <col min="1" max="1" width="21.28515625" style="66" customWidth="1"/>
    <col min="2" max="2" width="39.140625" style="66" bestFit="1" customWidth="1"/>
    <col min="3" max="3" width="19" style="66" bestFit="1" customWidth="1"/>
    <col min="4" max="5" width="14.7109375" style="66" customWidth="1"/>
    <col min="6" max="6" width="48.7109375" style="66" bestFit="1" customWidth="1"/>
    <col min="7" max="7" width="20.42578125" style="66" bestFit="1" customWidth="1"/>
    <col min="8" max="8" width="36" style="66" bestFit="1" customWidth="1"/>
    <col min="9" max="9" width="13.7109375" style="66" bestFit="1" customWidth="1"/>
    <col min="10" max="10" width="15.5703125" style="66" bestFit="1" customWidth="1"/>
    <col min="11" max="11" width="12.28515625" style="66" bestFit="1" customWidth="1"/>
    <col min="12" max="12" width="13.7109375" style="66" bestFit="1" customWidth="1"/>
    <col min="13" max="13" width="9.85546875" style="66" bestFit="1" customWidth="1"/>
    <col min="14" max="14" width="16.140625" style="66" bestFit="1" customWidth="1"/>
    <col min="15" max="15" width="46.5703125" style="66" customWidth="1"/>
    <col min="16" max="16" width="16.140625" style="66" bestFit="1" customWidth="1"/>
    <col min="17" max="17" width="22.28515625" style="66" bestFit="1" customWidth="1"/>
    <col min="18" max="18" width="17.42578125" style="66" bestFit="1" customWidth="1"/>
    <col min="19" max="19" width="17" style="66" bestFit="1" customWidth="1"/>
    <col min="20" max="20" width="32.7109375" style="66" bestFit="1" customWidth="1"/>
    <col min="21" max="21" width="27" style="66" bestFit="1" customWidth="1"/>
    <col min="22" max="22" width="20.7109375" style="66" bestFit="1" customWidth="1"/>
    <col min="23" max="23" width="36.42578125" style="66" bestFit="1" customWidth="1"/>
    <col min="24" max="24" width="13.85546875" style="66" bestFit="1" customWidth="1"/>
    <col min="25" max="16384" width="11.42578125" style="66"/>
  </cols>
  <sheetData>
    <row r="1" spans="1:24" s="65" customFormat="1" ht="42" customHeight="1" thickBot="1" x14ac:dyDescent="0.3">
      <c r="A1" s="1"/>
      <c r="B1" s="2"/>
      <c r="C1" s="3" t="s">
        <v>0</v>
      </c>
      <c r="D1" s="4"/>
      <c r="E1" s="4"/>
      <c r="F1" s="4"/>
      <c r="G1" s="4"/>
      <c r="H1" s="4"/>
      <c r="I1" s="4"/>
      <c r="J1" s="4"/>
      <c r="K1" s="4"/>
      <c r="L1" s="4"/>
      <c r="M1" s="4"/>
      <c r="N1" s="4"/>
      <c r="O1" s="4"/>
      <c r="P1" s="4"/>
      <c r="Q1" s="4"/>
      <c r="R1" s="4"/>
      <c r="S1" s="4"/>
      <c r="T1" s="4"/>
      <c r="U1" s="4"/>
      <c r="V1" s="5"/>
      <c r="W1" s="6" t="s">
        <v>1</v>
      </c>
      <c r="X1" s="7"/>
    </row>
    <row r="2" spans="1:24" s="65" customFormat="1" ht="42" customHeight="1" thickBot="1" x14ac:dyDescent="0.3">
      <c r="A2" s="9"/>
      <c r="B2" s="10"/>
      <c r="C2" s="11"/>
      <c r="D2" s="12"/>
      <c r="E2" s="12"/>
      <c r="F2" s="12"/>
      <c r="G2" s="12"/>
      <c r="H2" s="12"/>
      <c r="I2" s="12"/>
      <c r="J2" s="12"/>
      <c r="K2" s="12"/>
      <c r="L2" s="12"/>
      <c r="M2" s="12"/>
      <c r="N2" s="12"/>
      <c r="O2" s="12"/>
      <c r="P2" s="12"/>
      <c r="Q2" s="12"/>
      <c r="R2" s="12"/>
      <c r="S2" s="12"/>
      <c r="T2" s="12"/>
      <c r="U2" s="12"/>
      <c r="V2" s="13"/>
      <c r="W2" s="6" t="s">
        <v>2</v>
      </c>
      <c r="X2" s="7"/>
    </row>
    <row r="3" spans="1:24" s="65" customFormat="1" ht="42" customHeight="1" thickBot="1" x14ac:dyDescent="0.3">
      <c r="A3" s="14"/>
      <c r="B3" s="15"/>
      <c r="C3" s="16"/>
      <c r="D3" s="17"/>
      <c r="E3" s="17"/>
      <c r="F3" s="17"/>
      <c r="G3" s="17"/>
      <c r="H3" s="17"/>
      <c r="I3" s="17"/>
      <c r="J3" s="17"/>
      <c r="K3" s="17"/>
      <c r="L3" s="17"/>
      <c r="M3" s="17"/>
      <c r="N3" s="17"/>
      <c r="O3" s="17"/>
      <c r="P3" s="17"/>
      <c r="Q3" s="17"/>
      <c r="R3" s="17"/>
      <c r="S3" s="17"/>
      <c r="T3" s="17"/>
      <c r="U3" s="17"/>
      <c r="V3" s="18"/>
      <c r="W3" s="6" t="s">
        <v>3</v>
      </c>
      <c r="X3" s="7"/>
    </row>
    <row r="4" spans="1:24" ht="15" thickBot="1" x14ac:dyDescent="0.25"/>
    <row r="5" spans="1:24" ht="15" thickBot="1" x14ac:dyDescent="0.25">
      <c r="A5" s="21" t="s">
        <v>4</v>
      </c>
      <c r="B5" s="22"/>
      <c r="C5" s="22"/>
      <c r="D5" s="22"/>
      <c r="E5" s="22"/>
      <c r="F5" s="22"/>
      <c r="G5" s="22"/>
      <c r="H5" s="22"/>
      <c r="I5" s="22"/>
      <c r="J5" s="23"/>
    </row>
    <row r="6" spans="1:24" ht="24" customHeight="1" thickBot="1" x14ac:dyDescent="0.25">
      <c r="A6" s="24" t="s">
        <v>5</v>
      </c>
      <c r="B6" s="25" t="s">
        <v>256</v>
      </c>
      <c r="C6" s="26"/>
      <c r="D6" s="27"/>
      <c r="E6" s="67"/>
    </row>
    <row r="7" spans="1:24" ht="27" customHeight="1" thickBot="1" x14ac:dyDescent="0.25">
      <c r="A7" s="24" t="s">
        <v>7</v>
      </c>
      <c r="B7" s="25" t="s">
        <v>8</v>
      </c>
      <c r="C7" s="26"/>
      <c r="D7" s="27"/>
      <c r="E7" s="67"/>
      <c r="G7" s="28" t="s">
        <v>9</v>
      </c>
      <c r="H7" s="81" t="s">
        <v>10</v>
      </c>
      <c r="I7" s="82"/>
      <c r="J7" s="83"/>
    </row>
    <row r="8" spans="1:24" ht="67.150000000000006" customHeight="1" thickBot="1" x14ac:dyDescent="0.25">
      <c r="A8" s="32" t="s">
        <v>11</v>
      </c>
      <c r="B8" s="33" t="s">
        <v>257</v>
      </c>
      <c r="C8" s="34"/>
      <c r="D8" s="35"/>
      <c r="E8" s="67"/>
    </row>
    <row r="9" spans="1:24" ht="15" thickBot="1" x14ac:dyDescent="0.25"/>
    <row r="10" spans="1:24" ht="15" customHeight="1" thickBot="1" x14ac:dyDescent="0.25">
      <c r="A10" s="21" t="s">
        <v>13</v>
      </c>
      <c r="B10" s="22"/>
      <c r="C10" s="22"/>
      <c r="D10" s="22"/>
      <c r="E10" s="22"/>
      <c r="F10" s="22"/>
      <c r="G10" s="23"/>
      <c r="H10" s="21" t="s">
        <v>14</v>
      </c>
      <c r="I10" s="22"/>
      <c r="J10" s="22"/>
      <c r="K10" s="23"/>
      <c r="L10" s="21" t="s">
        <v>15</v>
      </c>
      <c r="M10" s="22"/>
      <c r="N10" s="23"/>
      <c r="O10" s="21" t="s">
        <v>16</v>
      </c>
      <c r="P10" s="22"/>
      <c r="Q10" s="22"/>
      <c r="R10" s="22"/>
      <c r="S10" s="23"/>
      <c r="T10" s="21" t="s">
        <v>17</v>
      </c>
      <c r="U10" s="22"/>
      <c r="V10" s="22"/>
      <c r="W10" s="22"/>
      <c r="X10" s="23"/>
    </row>
    <row r="11" spans="1:24" ht="44.45" customHeight="1" thickBot="1" x14ac:dyDescent="0.25">
      <c r="A11" s="36" t="s">
        <v>18</v>
      </c>
      <c r="B11" s="37" t="s">
        <v>19</v>
      </c>
      <c r="C11" s="36" t="s">
        <v>20</v>
      </c>
      <c r="D11" s="21" t="s">
        <v>21</v>
      </c>
      <c r="E11" s="22"/>
      <c r="F11" s="22"/>
      <c r="G11" s="36" t="s">
        <v>22</v>
      </c>
      <c r="H11" s="37" t="s">
        <v>23</v>
      </c>
      <c r="I11" s="37" t="s">
        <v>24</v>
      </c>
      <c r="J11" s="37" t="s">
        <v>25</v>
      </c>
      <c r="K11" s="37" t="s">
        <v>26</v>
      </c>
      <c r="L11" s="37" t="s">
        <v>24</v>
      </c>
      <c r="M11" s="37" t="s">
        <v>25</v>
      </c>
      <c r="N11" s="37" t="s">
        <v>27</v>
      </c>
      <c r="O11" s="37" t="s">
        <v>28</v>
      </c>
      <c r="P11" s="36" t="s">
        <v>29</v>
      </c>
      <c r="Q11" s="36" t="s">
        <v>30</v>
      </c>
      <c r="R11" s="36" t="s">
        <v>31</v>
      </c>
      <c r="S11" s="36" t="s">
        <v>32</v>
      </c>
      <c r="T11" s="36" t="s">
        <v>33</v>
      </c>
      <c r="U11" s="36" t="s">
        <v>34</v>
      </c>
      <c r="V11" s="36" t="s">
        <v>35</v>
      </c>
      <c r="W11" s="36" t="s">
        <v>36</v>
      </c>
      <c r="X11" s="36" t="s">
        <v>37</v>
      </c>
    </row>
    <row r="12" spans="1:24" ht="15" thickBot="1" x14ac:dyDescent="0.25">
      <c r="A12" s="38"/>
      <c r="B12" s="39"/>
      <c r="C12" s="38"/>
      <c r="D12" s="40" t="s">
        <v>38</v>
      </c>
      <c r="E12" s="40" t="s">
        <v>39</v>
      </c>
      <c r="F12" s="40" t="s">
        <v>40</v>
      </c>
      <c r="G12" s="38"/>
      <c r="H12" s="39"/>
      <c r="I12" s="39"/>
      <c r="J12" s="39"/>
      <c r="K12" s="39"/>
      <c r="L12" s="39"/>
      <c r="M12" s="39"/>
      <c r="N12" s="39"/>
      <c r="O12" s="39"/>
      <c r="P12" s="38"/>
      <c r="Q12" s="38"/>
      <c r="R12" s="38"/>
      <c r="S12" s="38"/>
      <c r="T12" s="38"/>
      <c r="U12" s="38"/>
      <c r="V12" s="38"/>
      <c r="W12" s="38"/>
      <c r="X12" s="38"/>
    </row>
    <row r="13" spans="1:24" ht="62.25" customHeight="1" thickBot="1" x14ac:dyDescent="0.25">
      <c r="A13" s="116" t="s">
        <v>258</v>
      </c>
      <c r="B13" s="117" t="s">
        <v>259</v>
      </c>
      <c r="C13" s="118" t="s">
        <v>43</v>
      </c>
      <c r="D13" s="118" t="s">
        <v>44</v>
      </c>
      <c r="E13" s="118" t="s">
        <v>45</v>
      </c>
      <c r="F13" s="117" t="s">
        <v>260</v>
      </c>
      <c r="G13" s="118" t="s">
        <v>47</v>
      </c>
      <c r="H13" s="117" t="s">
        <v>261</v>
      </c>
      <c r="I13" s="119" t="s">
        <v>49</v>
      </c>
      <c r="J13" s="119" t="s">
        <v>50</v>
      </c>
      <c r="K13" s="119" t="str">
        <f>IFERROR(VLOOKUP(I13,[7]DATOS!$L$2:$Q$6,MATCH(J13,[7]DATOS!$M$7:$Q$7,0)+1,0),"")</f>
        <v>Alta</v>
      </c>
      <c r="L13" s="119" t="s">
        <v>49</v>
      </c>
      <c r="M13" s="119" t="s">
        <v>51</v>
      </c>
      <c r="N13" s="119" t="s">
        <v>262</v>
      </c>
      <c r="O13" s="117" t="s">
        <v>263</v>
      </c>
      <c r="P13" s="118" t="s">
        <v>53</v>
      </c>
      <c r="Q13" s="118" t="s">
        <v>264</v>
      </c>
      <c r="R13" s="118" t="s">
        <v>265</v>
      </c>
      <c r="S13" s="120" t="s">
        <v>55</v>
      </c>
      <c r="T13" s="118" t="s">
        <v>266</v>
      </c>
      <c r="U13" s="118" t="s">
        <v>267</v>
      </c>
      <c r="V13" s="118" t="s">
        <v>92</v>
      </c>
      <c r="W13" s="118" t="s">
        <v>268</v>
      </c>
      <c r="X13" s="121" t="s">
        <v>269</v>
      </c>
    </row>
    <row r="14" spans="1:24" ht="61.5" customHeight="1" thickBot="1" x14ac:dyDescent="0.25">
      <c r="A14" s="122" t="s">
        <v>270</v>
      </c>
      <c r="B14" s="118" t="s">
        <v>271</v>
      </c>
      <c r="C14" s="118" t="s">
        <v>43</v>
      </c>
      <c r="D14" s="118" t="s">
        <v>44</v>
      </c>
      <c r="E14" s="118" t="s">
        <v>45</v>
      </c>
      <c r="F14" s="118" t="s">
        <v>272</v>
      </c>
      <c r="G14" s="118" t="s">
        <v>47</v>
      </c>
      <c r="H14" s="117" t="s">
        <v>273</v>
      </c>
      <c r="I14" s="119" t="s">
        <v>49</v>
      </c>
      <c r="J14" s="119" t="s">
        <v>50</v>
      </c>
      <c r="K14" s="119" t="str">
        <f>IFERROR(VLOOKUP(I14,[7]DATOS!$L$2:$Q$6,MATCH(J14,[7]DATOS!$M$7:$Q$7,0)+1,0),"")</f>
        <v>Alta</v>
      </c>
      <c r="L14" s="119" t="s">
        <v>49</v>
      </c>
      <c r="M14" s="119" t="s">
        <v>51</v>
      </c>
      <c r="N14" s="119" t="s">
        <v>262</v>
      </c>
      <c r="O14" s="119" t="s">
        <v>274</v>
      </c>
      <c r="P14" s="119" t="s">
        <v>53</v>
      </c>
      <c r="Q14" s="119" t="s">
        <v>264</v>
      </c>
      <c r="R14" s="119" t="s">
        <v>275</v>
      </c>
      <c r="S14" s="123" t="s">
        <v>55</v>
      </c>
      <c r="T14" s="119" t="s">
        <v>276</v>
      </c>
      <c r="U14" s="119" t="s">
        <v>267</v>
      </c>
      <c r="V14" s="119" t="s">
        <v>92</v>
      </c>
      <c r="W14" s="124" t="s">
        <v>277</v>
      </c>
      <c r="X14" s="125" t="s">
        <v>269</v>
      </c>
    </row>
    <row r="15" spans="1:24" ht="61.5" customHeight="1" thickBot="1" x14ac:dyDescent="0.25">
      <c r="A15" s="122" t="s">
        <v>278</v>
      </c>
      <c r="B15" s="118" t="s">
        <v>279</v>
      </c>
      <c r="C15" s="118" t="s">
        <v>280</v>
      </c>
      <c r="D15" s="118" t="s">
        <v>44</v>
      </c>
      <c r="E15" s="118" t="s">
        <v>45</v>
      </c>
      <c r="F15" s="118" t="s">
        <v>281</v>
      </c>
      <c r="G15" s="118" t="s">
        <v>47</v>
      </c>
      <c r="H15" s="118" t="s">
        <v>282</v>
      </c>
      <c r="I15" s="119" t="s">
        <v>49</v>
      </c>
      <c r="J15" s="119" t="s">
        <v>283</v>
      </c>
      <c r="K15" s="119" t="str">
        <f>IFERROR(VLOOKUP(I15,[7]DATOS!$L$2:$Q$6,MATCH(J15,[7]DATOS!$M$7:$Q$7,0)+1,0),"")</f>
        <v>Extrema</v>
      </c>
      <c r="L15" s="119" t="s">
        <v>49</v>
      </c>
      <c r="M15" s="119" t="s">
        <v>87</v>
      </c>
      <c r="N15" s="119" t="s">
        <v>262</v>
      </c>
      <c r="O15" s="119" t="s">
        <v>284</v>
      </c>
      <c r="P15" s="119" t="s">
        <v>53</v>
      </c>
      <c r="Q15" s="119" t="s">
        <v>264</v>
      </c>
      <c r="R15" s="119" t="s">
        <v>285</v>
      </c>
      <c r="S15" s="123" t="s">
        <v>55</v>
      </c>
      <c r="T15" s="119" t="s">
        <v>286</v>
      </c>
      <c r="U15" s="119" t="s">
        <v>287</v>
      </c>
      <c r="V15" s="119" t="s">
        <v>92</v>
      </c>
      <c r="W15" s="119" t="s">
        <v>288</v>
      </c>
      <c r="X15" s="125" t="s">
        <v>289</v>
      </c>
    </row>
    <row r="16" spans="1:24" ht="18" x14ac:dyDescent="0.2">
      <c r="A16" s="60"/>
      <c r="B16" s="60"/>
      <c r="C16" s="60"/>
      <c r="D16" s="60"/>
      <c r="E16" s="60"/>
      <c r="F16" s="60"/>
      <c r="G16" s="60"/>
      <c r="H16" s="60"/>
      <c r="I16" s="60"/>
      <c r="J16" s="60"/>
      <c r="K16" s="60" t="str">
        <f>IFERROR(VLOOKUP(I16,[7]DATOS!$L$2:$Q$6,MATCH(J16,[7]DATOS!$M$7:$Q$7,0)+1,0),"")</f>
        <v/>
      </c>
      <c r="L16" s="60"/>
      <c r="M16" s="60"/>
      <c r="N16" s="60" t="str">
        <f>IFERROR(VLOOKUP(L16,[7]DATOS!$L$2:$Q$6,MATCH(M16,[7]DATOS!$M$7:$Q$7,0)+1,0),"")</f>
        <v/>
      </c>
      <c r="O16" s="60"/>
      <c r="P16" s="60"/>
      <c r="Q16" s="60"/>
      <c r="R16" s="60" t="str">
        <f>IFERROR(INDEX([7]DATOS!$T$3:$T$6,MATCH(GF!N16,[7]DATOS!$S$3:$S$6,0)),"")</f>
        <v/>
      </c>
      <c r="S16" s="61" t="str">
        <f>IFERROR(INDEX('[7]Evaluación de riesgos'!$P$9:$P$14,MATCH(GF!O16,'[7]Evaluación de riesgos'!$B$9:$B$14,0)),"")</f>
        <v/>
      </c>
      <c r="T16" s="62"/>
      <c r="U16" s="62"/>
      <c r="V16" s="79"/>
      <c r="W16" s="79"/>
      <c r="X16" s="79"/>
    </row>
    <row r="17" spans="1:24" ht="18" x14ac:dyDescent="0.2">
      <c r="A17" s="50"/>
      <c r="B17" s="50"/>
      <c r="C17" s="50"/>
      <c r="D17" s="50"/>
      <c r="E17" s="50"/>
      <c r="F17" s="50"/>
      <c r="G17" s="50"/>
      <c r="H17" s="50"/>
      <c r="I17" s="50"/>
      <c r="J17" s="50"/>
      <c r="K17" s="50" t="str">
        <f>IFERROR(VLOOKUP(I17,[7]DATOS!$L$2:$Q$6,MATCH(J17,[7]DATOS!$M$7:$Q$7,0)+1,0),"")</f>
        <v/>
      </c>
      <c r="L17" s="50"/>
      <c r="M17" s="50"/>
      <c r="N17" s="50" t="str">
        <f>IFERROR(VLOOKUP(L17,[7]DATOS!$L$2:$Q$6,MATCH(M17,[7]DATOS!$M$7:$Q$7,0)+1,0),"")</f>
        <v/>
      </c>
      <c r="O17" s="50"/>
      <c r="P17" s="50"/>
      <c r="Q17" s="50"/>
      <c r="R17" s="50" t="str">
        <f>IFERROR(INDEX([7]DATOS!$T$3:$T$6,MATCH(GF!N17,[7]DATOS!$S$3:$S$6,0)),"")</f>
        <v/>
      </c>
      <c r="S17" s="51" t="str">
        <f>IFERROR(INDEX('[7]Evaluación de riesgos'!$P$9:$P$14,MATCH(GF!O17,'[7]Evaluación de riesgos'!$B$9:$B$14,0)),"")</f>
        <v/>
      </c>
      <c r="T17" s="52"/>
      <c r="U17" s="52"/>
      <c r="V17" s="80"/>
      <c r="W17" s="80"/>
      <c r="X17" s="80"/>
    </row>
    <row r="18" spans="1:24" ht="18" x14ac:dyDescent="0.2">
      <c r="A18" s="50"/>
      <c r="B18" s="50"/>
      <c r="C18" s="50"/>
      <c r="D18" s="50"/>
      <c r="E18" s="50"/>
      <c r="F18" s="50"/>
      <c r="G18" s="50"/>
      <c r="H18" s="50"/>
      <c r="I18" s="50"/>
      <c r="J18" s="50"/>
      <c r="K18" s="50" t="str">
        <f>IFERROR(VLOOKUP(I18,[7]DATOS!$L$2:$Q$6,MATCH(J18,[7]DATOS!$M$7:$Q$7,0)+1,0),"")</f>
        <v/>
      </c>
      <c r="L18" s="50"/>
      <c r="M18" s="50"/>
      <c r="N18" s="50" t="str">
        <f>IFERROR(VLOOKUP(L18,[7]DATOS!$L$2:$Q$6,MATCH(M18,[7]DATOS!$M$7:$Q$7,0)+1,0),"")</f>
        <v/>
      </c>
      <c r="O18" s="50"/>
      <c r="P18" s="50"/>
      <c r="Q18" s="50"/>
      <c r="R18" s="50" t="str">
        <f>IFERROR(INDEX([7]DATOS!$T$3:$T$6,MATCH(GF!N18,[7]DATOS!$S$3:$S$6,0)),"")</f>
        <v/>
      </c>
      <c r="S18" s="51" t="str">
        <f>IFERROR(INDEX('[7]Evaluación de riesgos'!$P$9:$P$14,MATCH(GF!O18,'[7]Evaluación de riesgos'!$B$9:$B$14,0)),"")</f>
        <v/>
      </c>
      <c r="T18" s="52"/>
      <c r="U18" s="52"/>
      <c r="V18" s="80"/>
      <c r="W18" s="80"/>
      <c r="X18" s="80"/>
    </row>
    <row r="19" spans="1:24" ht="18" x14ac:dyDescent="0.2">
      <c r="A19" s="50"/>
      <c r="B19" s="50"/>
      <c r="C19" s="50"/>
      <c r="D19" s="50"/>
      <c r="E19" s="50"/>
      <c r="F19" s="50"/>
      <c r="G19" s="50"/>
      <c r="H19" s="50"/>
      <c r="I19" s="50"/>
      <c r="J19" s="50"/>
      <c r="K19" s="50" t="str">
        <f>IFERROR(VLOOKUP(I19,[7]DATOS!$L$2:$Q$6,MATCH(J19,[7]DATOS!$M$7:$Q$7,0)+1,0),"")</f>
        <v/>
      </c>
      <c r="L19" s="50"/>
      <c r="M19" s="50"/>
      <c r="N19" s="50" t="str">
        <f>IFERROR(VLOOKUP(L19,[7]DATOS!$L$2:$Q$6,MATCH(M19,[7]DATOS!$M$7:$Q$7,0)+1,0),"")</f>
        <v/>
      </c>
      <c r="O19" s="50"/>
      <c r="P19" s="50"/>
      <c r="Q19" s="50"/>
      <c r="R19" s="50" t="str">
        <f>IFERROR(INDEX([7]DATOS!$T$3:$T$6,MATCH(GF!N19,[7]DATOS!$S$3:$S$6,0)),"")</f>
        <v/>
      </c>
      <c r="S19" s="51" t="str">
        <f>IFERROR(INDEX('[7]Evaluación de riesgos'!$P$9:$P$14,MATCH(GF!O19,'[7]Evaluación de riesgos'!$B$9:$B$14,0)),"")</f>
        <v/>
      </c>
      <c r="T19" s="52"/>
      <c r="U19" s="52"/>
      <c r="V19" s="80"/>
      <c r="W19" s="80"/>
      <c r="X19" s="80"/>
    </row>
    <row r="20" spans="1:24" ht="18" x14ac:dyDescent="0.2">
      <c r="A20" s="50"/>
      <c r="B20" s="50"/>
      <c r="C20" s="50"/>
      <c r="D20" s="50"/>
      <c r="E20" s="50"/>
      <c r="F20" s="50"/>
      <c r="G20" s="50"/>
      <c r="H20" s="50"/>
      <c r="I20" s="50"/>
      <c r="J20" s="50"/>
      <c r="K20" s="50" t="str">
        <f>IFERROR(VLOOKUP(I20,[7]DATOS!$L$2:$Q$6,MATCH(J20,[7]DATOS!$M$7:$Q$7,0)+1,0),"")</f>
        <v/>
      </c>
      <c r="L20" s="50"/>
      <c r="M20" s="50"/>
      <c r="N20" s="50" t="str">
        <f>IFERROR(VLOOKUP(L20,[7]DATOS!$L$2:$Q$6,MATCH(M20,[7]DATOS!$M$7:$Q$7,0)+1,0),"")</f>
        <v/>
      </c>
      <c r="O20" s="50"/>
      <c r="P20" s="50"/>
      <c r="Q20" s="50"/>
      <c r="R20" s="50" t="str">
        <f>IFERROR(INDEX([7]DATOS!$T$3:$T$6,MATCH(GF!N20,[7]DATOS!$S$3:$S$6,0)),"")</f>
        <v/>
      </c>
      <c r="S20" s="51" t="str">
        <f>IFERROR(INDEX('[7]Evaluación de riesgos'!$P$9:$P$14,MATCH(GF!O20,'[7]Evaluación de riesgos'!$B$9:$B$14,0)),"")</f>
        <v/>
      </c>
      <c r="T20" s="52"/>
      <c r="U20" s="52"/>
      <c r="V20" s="80"/>
      <c r="W20" s="80"/>
      <c r="X20" s="80"/>
    </row>
    <row r="21" spans="1:24" ht="18" x14ac:dyDescent="0.2">
      <c r="A21" s="50"/>
      <c r="B21" s="50"/>
      <c r="C21" s="50"/>
      <c r="D21" s="50"/>
      <c r="E21" s="50"/>
      <c r="F21" s="50"/>
      <c r="G21" s="50"/>
      <c r="H21" s="50"/>
      <c r="I21" s="50"/>
      <c r="J21" s="50"/>
      <c r="K21" s="50" t="str">
        <f>IFERROR(VLOOKUP(I21,[7]DATOS!$L$2:$Q$6,MATCH(J21,[7]DATOS!$M$7:$Q$7,0)+1,0),"")</f>
        <v/>
      </c>
      <c r="L21" s="50"/>
      <c r="M21" s="50"/>
      <c r="N21" s="50" t="str">
        <f>IFERROR(VLOOKUP(L21,[7]DATOS!$L$2:$Q$6,MATCH(M21,[7]DATOS!$M$7:$Q$7,0)+1,0),"")</f>
        <v/>
      </c>
      <c r="O21" s="50"/>
      <c r="P21" s="50"/>
      <c r="Q21" s="50"/>
      <c r="R21" s="50" t="str">
        <f>IFERROR(INDEX([7]DATOS!$T$3:$T$6,MATCH(GF!N21,[7]DATOS!$S$3:$S$6,0)),"")</f>
        <v/>
      </c>
      <c r="S21" s="51" t="str">
        <f>IFERROR(INDEX('[7]Evaluación de riesgos'!$P$9:$P$14,MATCH(GF!O21,'[7]Evaluación de riesgos'!$B$9:$B$14,0)),"")</f>
        <v/>
      </c>
      <c r="T21" s="52"/>
      <c r="U21" s="52"/>
      <c r="V21" s="80"/>
      <c r="W21" s="80"/>
      <c r="X21" s="80"/>
    </row>
    <row r="22" spans="1:24" ht="18" x14ac:dyDescent="0.2">
      <c r="A22" s="50"/>
      <c r="B22" s="50"/>
      <c r="C22" s="50"/>
      <c r="D22" s="50"/>
      <c r="E22" s="50"/>
      <c r="F22" s="50"/>
      <c r="G22" s="50"/>
      <c r="H22" s="50"/>
      <c r="I22" s="50"/>
      <c r="J22" s="50"/>
      <c r="K22" s="50" t="str">
        <f>IFERROR(VLOOKUP(I22,[7]DATOS!$L$2:$Q$6,MATCH(J22,[7]DATOS!$M$7:$Q$7,0)+1,0),"")</f>
        <v/>
      </c>
      <c r="L22" s="50"/>
      <c r="M22" s="50"/>
      <c r="N22" s="50" t="str">
        <f>IFERROR(VLOOKUP(L22,[7]DATOS!$L$2:$Q$6,MATCH(M22,[7]DATOS!$M$7:$Q$7,0)+1,0),"")</f>
        <v/>
      </c>
      <c r="O22" s="50"/>
      <c r="P22" s="50"/>
      <c r="Q22" s="50"/>
      <c r="R22" s="50" t="str">
        <f>IFERROR(INDEX([7]DATOS!$T$3:$T$6,MATCH(GF!N22,[7]DATOS!$S$3:$S$6,0)),"")</f>
        <v/>
      </c>
      <c r="S22" s="51" t="str">
        <f>IFERROR(INDEX('[7]Evaluación de riesgos'!$P$9:$P$14,MATCH(GF!O22,'[7]Evaluación de riesgos'!$B$9:$B$14,0)),"")</f>
        <v/>
      </c>
      <c r="T22" s="52"/>
      <c r="U22" s="52"/>
      <c r="V22" s="80"/>
      <c r="W22" s="80"/>
      <c r="X22" s="80"/>
    </row>
    <row r="23" spans="1:24" ht="18" x14ac:dyDescent="0.2">
      <c r="A23" s="50"/>
      <c r="B23" s="50"/>
      <c r="C23" s="50"/>
      <c r="D23" s="50"/>
      <c r="E23" s="50"/>
      <c r="F23" s="50"/>
      <c r="G23" s="50"/>
      <c r="H23" s="50"/>
      <c r="I23" s="50"/>
      <c r="J23" s="50"/>
      <c r="K23" s="50" t="str">
        <f>IFERROR(VLOOKUP(I23,[7]DATOS!$L$2:$Q$6,MATCH(J23,[7]DATOS!$M$7:$Q$7,0)+1,0),"")</f>
        <v/>
      </c>
      <c r="L23" s="50"/>
      <c r="M23" s="50"/>
      <c r="N23" s="50" t="str">
        <f>IFERROR(VLOOKUP(L23,[7]DATOS!$L$2:$Q$6,MATCH(M23,[7]DATOS!$M$7:$Q$7,0)+1,0),"")</f>
        <v/>
      </c>
      <c r="O23" s="50"/>
      <c r="P23" s="50"/>
      <c r="Q23" s="50"/>
      <c r="R23" s="50" t="str">
        <f>IFERROR(INDEX([7]DATOS!$T$3:$T$6,MATCH(GF!N23,[7]DATOS!$S$3:$S$6,0)),"")</f>
        <v/>
      </c>
      <c r="S23" s="51" t="str">
        <f>IFERROR(INDEX('[7]Evaluación de riesgos'!$P$9:$P$14,MATCH(GF!O23,'[7]Evaluación de riesgos'!$B$9:$B$14,0)),"")</f>
        <v/>
      </c>
      <c r="T23" s="52"/>
      <c r="U23" s="52"/>
      <c r="V23" s="80"/>
      <c r="W23" s="80"/>
      <c r="X23" s="80"/>
    </row>
    <row r="24" spans="1:24" ht="18" x14ac:dyDescent="0.2">
      <c r="A24" s="50"/>
      <c r="B24" s="50"/>
      <c r="C24" s="50"/>
      <c r="D24" s="50"/>
      <c r="E24" s="50"/>
      <c r="F24" s="50"/>
      <c r="G24" s="50"/>
      <c r="H24" s="50"/>
      <c r="I24" s="50"/>
      <c r="J24" s="50"/>
      <c r="K24" s="50" t="str">
        <f>IFERROR(VLOOKUP(I24,[7]DATOS!$L$2:$Q$6,MATCH(J24,[7]DATOS!$M$7:$Q$7,0)+1,0),"")</f>
        <v/>
      </c>
      <c r="L24" s="50"/>
      <c r="M24" s="50"/>
      <c r="N24" s="50" t="str">
        <f>IFERROR(VLOOKUP(L24,[7]DATOS!$L$2:$Q$6,MATCH(M24,[7]DATOS!$M$7:$Q$7,0)+1,0),"")</f>
        <v/>
      </c>
      <c r="O24" s="50"/>
      <c r="P24" s="50"/>
      <c r="Q24" s="50"/>
      <c r="R24" s="50" t="str">
        <f>IFERROR(INDEX([7]DATOS!$T$3:$T$6,MATCH(GF!N24,[7]DATOS!$S$3:$S$6,0)),"")</f>
        <v/>
      </c>
      <c r="S24" s="51" t="str">
        <f>IFERROR(INDEX('[7]Evaluación de riesgos'!$P$9:$P$14,MATCH(GF!O24,'[7]Evaluación de riesgos'!$B$9:$B$14,0)),"")</f>
        <v/>
      </c>
      <c r="T24" s="52"/>
      <c r="U24" s="52"/>
      <c r="V24" s="80"/>
      <c r="W24" s="80"/>
      <c r="X24" s="80"/>
    </row>
    <row r="25" spans="1:24" ht="18" x14ac:dyDescent="0.2">
      <c r="A25" s="50"/>
      <c r="B25" s="50"/>
      <c r="C25" s="50"/>
      <c r="D25" s="50"/>
      <c r="E25" s="50"/>
      <c r="F25" s="50"/>
      <c r="G25" s="50"/>
      <c r="H25" s="50"/>
      <c r="I25" s="50"/>
      <c r="J25" s="50"/>
      <c r="K25" s="50" t="str">
        <f>IFERROR(VLOOKUP(I25,[7]DATOS!$L$2:$Q$6,MATCH(J25,[7]DATOS!$M$7:$Q$7,0)+1,0),"")</f>
        <v/>
      </c>
      <c r="L25" s="50"/>
      <c r="M25" s="50"/>
      <c r="N25" s="50" t="str">
        <f>IFERROR(VLOOKUP(L25,[7]DATOS!$L$2:$Q$6,MATCH(M25,[7]DATOS!$M$7:$Q$7,0)+1,0),"")</f>
        <v/>
      </c>
      <c r="O25" s="50"/>
      <c r="P25" s="50"/>
      <c r="Q25" s="50"/>
      <c r="R25" s="50" t="str">
        <f>IFERROR(INDEX([7]DATOS!$T$3:$T$6,MATCH(GF!N25,[7]DATOS!$S$3:$S$6,0)),"")</f>
        <v/>
      </c>
      <c r="S25" s="51" t="str">
        <f>IFERROR(INDEX('[7]Evaluación de riesgos'!$P$9:$P$14,MATCH(GF!O25,'[7]Evaluación de riesgos'!$B$9:$B$14,0)),"")</f>
        <v/>
      </c>
      <c r="T25" s="52"/>
      <c r="U25" s="52"/>
      <c r="V25" s="80"/>
      <c r="W25" s="80"/>
      <c r="X25" s="80"/>
    </row>
    <row r="26" spans="1:24" ht="18" x14ac:dyDescent="0.2">
      <c r="A26" s="50"/>
      <c r="B26" s="50"/>
      <c r="C26" s="50"/>
      <c r="D26" s="50"/>
      <c r="E26" s="50"/>
      <c r="F26" s="50"/>
      <c r="G26" s="50"/>
      <c r="H26" s="50"/>
      <c r="I26" s="50"/>
      <c r="J26" s="50"/>
      <c r="K26" s="50" t="str">
        <f>IFERROR(VLOOKUP(I26,[7]DATOS!$L$2:$Q$6,MATCH(J26,[7]DATOS!$M$7:$Q$7,0)+1,0),"")</f>
        <v/>
      </c>
      <c r="L26" s="50"/>
      <c r="M26" s="50"/>
      <c r="N26" s="50" t="str">
        <f>IFERROR(VLOOKUP(L26,[7]DATOS!$L$2:$Q$6,MATCH(M26,[7]DATOS!$M$7:$Q$7,0)+1,0),"")</f>
        <v/>
      </c>
      <c r="O26" s="50"/>
      <c r="P26" s="50"/>
      <c r="Q26" s="50"/>
      <c r="R26" s="50" t="str">
        <f>IFERROR(INDEX([7]DATOS!$T$3:$T$6,MATCH(GF!N26,[7]DATOS!$S$3:$S$6,0)),"")</f>
        <v/>
      </c>
      <c r="S26" s="51" t="str">
        <f>IFERROR(INDEX('[7]Evaluación de riesgos'!$P$9:$P$14,MATCH(GF!O26,'[7]Evaluación de riesgos'!$B$9:$B$14,0)),"")</f>
        <v/>
      </c>
      <c r="T26" s="52"/>
      <c r="U26" s="52"/>
      <c r="V26" s="80"/>
      <c r="W26" s="80"/>
      <c r="X26" s="80"/>
    </row>
    <row r="27" spans="1:24" ht="18" x14ac:dyDescent="0.2">
      <c r="A27" s="50"/>
      <c r="B27" s="50"/>
      <c r="C27" s="50"/>
      <c r="D27" s="50"/>
      <c r="E27" s="50"/>
      <c r="F27" s="50"/>
      <c r="G27" s="50"/>
      <c r="H27" s="50"/>
      <c r="I27" s="50"/>
      <c r="J27" s="50"/>
      <c r="K27" s="50" t="str">
        <f>IFERROR(VLOOKUP(I27,[7]DATOS!$L$2:$Q$6,MATCH(J27,[7]DATOS!$M$7:$Q$7,0)+1,0),"")</f>
        <v/>
      </c>
      <c r="L27" s="50"/>
      <c r="M27" s="50"/>
      <c r="N27" s="50" t="str">
        <f>IFERROR(VLOOKUP(L27,[7]DATOS!$L$2:$Q$6,MATCH(M27,[7]DATOS!$M$7:$Q$7,0)+1,0),"")</f>
        <v/>
      </c>
      <c r="O27" s="50"/>
      <c r="P27" s="50"/>
      <c r="Q27" s="50"/>
      <c r="R27" s="50" t="str">
        <f>IFERROR(INDEX([7]DATOS!$T$3:$T$6,MATCH(GF!N27,[7]DATOS!$S$3:$S$6,0)),"")</f>
        <v/>
      </c>
      <c r="S27" s="51" t="str">
        <f>IFERROR(INDEX('[7]Evaluación de riesgos'!$P$9:$P$14,MATCH(GF!O27,'[7]Evaluación de riesgos'!$B$9:$B$14,0)),"")</f>
        <v/>
      </c>
      <c r="T27" s="52"/>
      <c r="U27" s="52"/>
      <c r="V27" s="80"/>
      <c r="W27" s="80"/>
      <c r="X27" s="80"/>
    </row>
    <row r="28" spans="1:24" ht="18" x14ac:dyDescent="0.2">
      <c r="A28" s="50"/>
      <c r="B28" s="50"/>
      <c r="C28" s="50"/>
      <c r="D28" s="50"/>
      <c r="E28" s="50"/>
      <c r="F28" s="50"/>
      <c r="G28" s="50"/>
      <c r="H28" s="50"/>
      <c r="I28" s="50"/>
      <c r="J28" s="50"/>
      <c r="K28" s="50" t="str">
        <f>IFERROR(VLOOKUP(I28,[7]DATOS!$L$2:$Q$6,MATCH(J28,[7]DATOS!$M$7:$Q$7,0)+1,0),"")</f>
        <v/>
      </c>
      <c r="L28" s="50"/>
      <c r="M28" s="50"/>
      <c r="N28" s="50" t="str">
        <f>IFERROR(VLOOKUP(L28,[7]DATOS!$L$2:$Q$6,MATCH(M28,[7]DATOS!$M$7:$Q$7,0)+1,0),"")</f>
        <v/>
      </c>
      <c r="O28" s="50"/>
      <c r="P28" s="50"/>
      <c r="Q28" s="50"/>
      <c r="R28" s="50" t="str">
        <f>IFERROR(INDEX([7]DATOS!$T$3:$T$6,MATCH(GF!N28,[7]DATOS!$S$3:$S$6,0)),"")</f>
        <v/>
      </c>
      <c r="S28" s="51" t="str">
        <f>IFERROR(INDEX('[7]Evaluación de riesgos'!$P$9:$P$14,MATCH(GF!O28,'[7]Evaluación de riesgos'!$B$9:$B$14,0)),"")</f>
        <v/>
      </c>
      <c r="T28" s="52"/>
      <c r="U28" s="52"/>
      <c r="V28" s="80"/>
      <c r="W28" s="80"/>
      <c r="X28" s="80"/>
    </row>
    <row r="29" spans="1:24" ht="18" x14ac:dyDescent="0.2">
      <c r="A29" s="50"/>
      <c r="B29" s="50"/>
      <c r="C29" s="50"/>
      <c r="D29" s="50"/>
      <c r="E29" s="50"/>
      <c r="F29" s="50"/>
      <c r="G29" s="50"/>
      <c r="H29" s="50"/>
      <c r="I29" s="50"/>
      <c r="J29" s="50"/>
      <c r="K29" s="50" t="str">
        <f>IFERROR(VLOOKUP(I29,[7]DATOS!$L$2:$Q$6,MATCH(J29,[7]DATOS!$M$7:$Q$7,0)+1,0),"")</f>
        <v/>
      </c>
      <c r="L29" s="50"/>
      <c r="M29" s="50"/>
      <c r="N29" s="50" t="str">
        <f>IFERROR(VLOOKUP(L29,[7]DATOS!$L$2:$Q$6,MATCH(M29,[7]DATOS!$M$7:$Q$7,0)+1,0),"")</f>
        <v/>
      </c>
      <c r="O29" s="50"/>
      <c r="P29" s="50"/>
      <c r="Q29" s="50"/>
      <c r="R29" s="50" t="str">
        <f>IFERROR(INDEX([7]DATOS!$T$3:$T$6,MATCH(GF!N29,[7]DATOS!$S$3:$S$6,0)),"")</f>
        <v/>
      </c>
      <c r="S29" s="51" t="str">
        <f>IFERROR(INDEX('[7]Evaluación de riesgos'!$P$9:$P$14,MATCH(GF!O29,'[7]Evaluación de riesgos'!$B$9:$B$14,0)),"")</f>
        <v/>
      </c>
      <c r="T29" s="52"/>
      <c r="U29" s="52"/>
      <c r="V29" s="80"/>
      <c r="W29" s="80"/>
      <c r="X29" s="80"/>
    </row>
    <row r="30" spans="1:24" ht="18" x14ac:dyDescent="0.2">
      <c r="A30" s="50"/>
      <c r="B30" s="50"/>
      <c r="C30" s="50"/>
      <c r="D30" s="50"/>
      <c r="E30" s="50"/>
      <c r="F30" s="50"/>
      <c r="G30" s="50"/>
      <c r="H30" s="50"/>
      <c r="I30" s="50"/>
      <c r="J30" s="50"/>
      <c r="K30" s="50" t="str">
        <f>IFERROR(VLOOKUP(I30,[7]DATOS!$L$2:$Q$6,MATCH(J30,[7]DATOS!$M$7:$Q$7,0)+1,0),"")</f>
        <v/>
      </c>
      <c r="L30" s="50"/>
      <c r="M30" s="50"/>
      <c r="N30" s="50" t="str">
        <f>IFERROR(VLOOKUP(L30,[7]DATOS!$L$2:$Q$6,MATCH(M30,[7]DATOS!$M$7:$Q$7,0)+1,0),"")</f>
        <v/>
      </c>
      <c r="O30" s="50"/>
      <c r="P30" s="50"/>
      <c r="Q30" s="50"/>
      <c r="R30" s="50" t="str">
        <f>IFERROR(INDEX([7]DATOS!$T$3:$T$6,MATCH(GF!N30,[7]DATOS!$S$3:$S$6,0)),"")</f>
        <v/>
      </c>
      <c r="S30" s="51" t="str">
        <f>IFERROR(INDEX('[7]Evaluación de riesgos'!$P$9:$P$14,MATCH(GF!O30,'[7]Evaluación de riesgos'!$B$9:$B$14,0)),"")</f>
        <v/>
      </c>
      <c r="T30" s="52"/>
      <c r="U30" s="52"/>
      <c r="V30" s="80"/>
      <c r="W30" s="80"/>
      <c r="X30" s="80"/>
    </row>
    <row r="31" spans="1:24" ht="18" x14ac:dyDescent="0.2">
      <c r="A31" s="50"/>
      <c r="B31" s="50"/>
      <c r="C31" s="50"/>
      <c r="D31" s="50"/>
      <c r="E31" s="50"/>
      <c r="F31" s="50"/>
      <c r="G31" s="50"/>
      <c r="H31" s="50"/>
      <c r="I31" s="50"/>
      <c r="J31" s="50"/>
      <c r="K31" s="50" t="str">
        <f>IFERROR(VLOOKUP(I31,[7]DATOS!$L$2:$Q$6,MATCH(J31,[7]DATOS!$M$7:$Q$7,0)+1,0),"")</f>
        <v/>
      </c>
      <c r="L31" s="50"/>
      <c r="M31" s="50"/>
      <c r="N31" s="50" t="str">
        <f>IFERROR(VLOOKUP(L31,[7]DATOS!$L$2:$Q$6,MATCH(M31,[7]DATOS!$M$7:$Q$7,0)+1,0),"")</f>
        <v/>
      </c>
      <c r="O31" s="50"/>
      <c r="P31" s="50"/>
      <c r="Q31" s="50"/>
      <c r="R31" s="50" t="str">
        <f>IFERROR(INDEX([7]DATOS!$T$3:$T$6,MATCH(GF!N31,[7]DATOS!$S$3:$S$6,0)),"")</f>
        <v/>
      </c>
      <c r="S31" s="51" t="str">
        <f>IFERROR(INDEX('[7]Evaluación de riesgos'!$P$9:$P$14,MATCH(GF!O31,'[7]Evaluación de riesgos'!$B$9:$B$14,0)),"")</f>
        <v/>
      </c>
      <c r="T31" s="52"/>
      <c r="U31" s="52"/>
      <c r="V31" s="80"/>
      <c r="W31" s="80"/>
      <c r="X31" s="80"/>
    </row>
    <row r="32" spans="1:24" ht="18" x14ac:dyDescent="0.2">
      <c r="A32" s="50"/>
      <c r="B32" s="50"/>
      <c r="C32" s="50"/>
      <c r="D32" s="50"/>
      <c r="E32" s="50"/>
      <c r="F32" s="50"/>
      <c r="G32" s="50"/>
      <c r="H32" s="50"/>
      <c r="I32" s="50"/>
      <c r="J32" s="50"/>
      <c r="K32" s="50" t="str">
        <f>IFERROR(VLOOKUP(I32,[7]DATOS!$L$2:$Q$6,MATCH(J32,[7]DATOS!$M$7:$Q$7,0)+1,0),"")</f>
        <v/>
      </c>
      <c r="L32" s="50"/>
      <c r="M32" s="50"/>
      <c r="N32" s="50" t="str">
        <f>IFERROR(VLOOKUP(L32,[7]DATOS!$L$2:$Q$6,MATCH(M32,[7]DATOS!$M$7:$Q$7,0)+1,0),"")</f>
        <v/>
      </c>
      <c r="O32" s="50"/>
      <c r="P32" s="50"/>
      <c r="Q32" s="50"/>
      <c r="R32" s="50" t="str">
        <f>IFERROR(INDEX([7]DATOS!$T$3:$T$6,MATCH(GF!N32,[7]DATOS!$S$3:$S$6,0)),"")</f>
        <v/>
      </c>
      <c r="S32" s="51" t="str">
        <f>IFERROR(INDEX('[7]Evaluación de riesgos'!$P$9:$P$14,MATCH(GF!O32,'[7]Evaluación de riesgos'!$B$9:$B$14,0)),"")</f>
        <v/>
      </c>
      <c r="T32" s="52"/>
      <c r="U32" s="52"/>
      <c r="V32" s="80"/>
      <c r="W32" s="80"/>
      <c r="X32" s="80"/>
    </row>
    <row r="33" spans="1:24" ht="18" x14ac:dyDescent="0.2">
      <c r="A33" s="50"/>
      <c r="B33" s="50"/>
      <c r="C33" s="50"/>
      <c r="D33" s="50"/>
      <c r="E33" s="50"/>
      <c r="F33" s="50"/>
      <c r="G33" s="50"/>
      <c r="H33" s="50"/>
      <c r="I33" s="50"/>
      <c r="J33" s="50"/>
      <c r="K33" s="50" t="str">
        <f>IFERROR(VLOOKUP(I33,[7]DATOS!$L$2:$Q$6,MATCH(J33,[7]DATOS!$M$7:$Q$7,0)+1,0),"")</f>
        <v/>
      </c>
      <c r="L33" s="50"/>
      <c r="M33" s="50"/>
      <c r="N33" s="50" t="str">
        <f>IFERROR(VLOOKUP(L33,[7]DATOS!$L$2:$Q$6,MATCH(M33,[7]DATOS!$M$7:$Q$7,0)+1,0),"")</f>
        <v/>
      </c>
      <c r="O33" s="50"/>
      <c r="P33" s="50"/>
      <c r="Q33" s="50"/>
      <c r="R33" s="50" t="str">
        <f>IFERROR(INDEX([7]DATOS!$T$3:$T$6,MATCH(GF!N33,[7]DATOS!$S$3:$S$6,0)),"")</f>
        <v/>
      </c>
      <c r="S33" s="51" t="str">
        <f>IFERROR(INDEX('[7]Evaluación de riesgos'!$P$9:$P$14,MATCH(GF!O33,'[7]Evaluación de riesgos'!$B$9:$B$14,0)),"")</f>
        <v/>
      </c>
      <c r="T33" s="52"/>
      <c r="U33" s="52"/>
      <c r="V33" s="80"/>
      <c r="W33" s="80"/>
      <c r="X33" s="80"/>
    </row>
    <row r="34" spans="1:24" ht="18" x14ac:dyDescent="0.2">
      <c r="A34" s="50"/>
      <c r="B34" s="50"/>
      <c r="C34" s="50"/>
      <c r="D34" s="50"/>
      <c r="E34" s="50"/>
      <c r="F34" s="50"/>
      <c r="G34" s="50"/>
      <c r="H34" s="50"/>
      <c r="I34" s="50"/>
      <c r="J34" s="50"/>
      <c r="K34" s="50" t="str">
        <f>IFERROR(VLOOKUP(I34,[7]DATOS!$L$2:$Q$6,MATCH(J34,[7]DATOS!$M$7:$Q$7,0)+1,0),"")</f>
        <v/>
      </c>
      <c r="L34" s="50"/>
      <c r="M34" s="50"/>
      <c r="N34" s="50" t="str">
        <f>IFERROR(VLOOKUP(L34,[7]DATOS!$L$2:$Q$6,MATCH(M34,[7]DATOS!$M$7:$Q$7,0)+1,0),"")</f>
        <v/>
      </c>
      <c r="O34" s="50"/>
      <c r="P34" s="50"/>
      <c r="Q34" s="50"/>
      <c r="R34" s="50" t="str">
        <f>IFERROR(INDEX([7]DATOS!$T$3:$T$6,MATCH(GF!N34,[7]DATOS!$S$3:$S$6,0)),"")</f>
        <v/>
      </c>
      <c r="S34" s="51" t="str">
        <f>IFERROR(INDEX('[7]Evaluación de riesgos'!$P$9:$P$14,MATCH(GF!O34,'[7]Evaluación de riesgos'!$B$9:$B$14,0)),"")</f>
        <v/>
      </c>
      <c r="T34" s="52"/>
      <c r="U34" s="52"/>
      <c r="V34" s="80"/>
      <c r="W34" s="80"/>
      <c r="X34" s="80"/>
    </row>
    <row r="35" spans="1:24" ht="18" x14ac:dyDescent="0.2">
      <c r="A35" s="50"/>
      <c r="B35" s="50"/>
      <c r="C35" s="50"/>
      <c r="D35" s="50"/>
      <c r="E35" s="50"/>
      <c r="F35" s="50"/>
      <c r="G35" s="50"/>
      <c r="H35" s="50"/>
      <c r="I35" s="50"/>
      <c r="J35" s="50"/>
      <c r="K35" s="50" t="str">
        <f>IFERROR(VLOOKUP(I35,[7]DATOS!$L$2:$Q$6,MATCH(J35,[7]DATOS!$M$7:$Q$7,0)+1,0),"")</f>
        <v/>
      </c>
      <c r="L35" s="50"/>
      <c r="M35" s="50"/>
      <c r="N35" s="50" t="str">
        <f>IFERROR(VLOOKUP(L35,[7]DATOS!$L$2:$Q$6,MATCH(M35,[7]DATOS!$M$7:$Q$7,0)+1,0),"")</f>
        <v/>
      </c>
      <c r="O35" s="50"/>
      <c r="P35" s="50"/>
      <c r="Q35" s="50"/>
      <c r="R35" s="50" t="str">
        <f>IFERROR(INDEX([7]DATOS!$T$3:$T$6,MATCH(GF!N35,[7]DATOS!$S$3:$S$6,0)),"")</f>
        <v/>
      </c>
      <c r="S35" s="51" t="str">
        <f>IFERROR(INDEX('[7]Evaluación de riesgos'!$P$9:$P$14,MATCH(GF!O35,'[7]Evaluación de riesgos'!$B$9:$B$14,0)),"")</f>
        <v/>
      </c>
      <c r="T35" s="52"/>
      <c r="U35" s="52"/>
      <c r="V35" s="80"/>
      <c r="W35" s="80"/>
      <c r="X35" s="80"/>
    </row>
    <row r="36" spans="1:24" ht="18" x14ac:dyDescent="0.2">
      <c r="A36" s="50"/>
      <c r="B36" s="50"/>
      <c r="C36" s="50"/>
      <c r="D36" s="50"/>
      <c r="E36" s="50"/>
      <c r="F36" s="50"/>
      <c r="G36" s="50"/>
      <c r="H36" s="50"/>
      <c r="I36" s="50"/>
      <c r="J36" s="50"/>
      <c r="K36" s="50" t="str">
        <f>IFERROR(VLOOKUP(I36,[7]DATOS!$L$2:$Q$6,MATCH(J36,[7]DATOS!$M$7:$Q$7,0)+1,0),"")</f>
        <v/>
      </c>
      <c r="L36" s="50"/>
      <c r="M36" s="50"/>
      <c r="N36" s="50" t="str">
        <f>IFERROR(VLOOKUP(L36,[7]DATOS!$L$2:$Q$6,MATCH(M36,[7]DATOS!$M$7:$Q$7,0)+1,0),"")</f>
        <v/>
      </c>
      <c r="O36" s="50"/>
      <c r="P36" s="50"/>
      <c r="Q36" s="50"/>
      <c r="R36" s="50" t="str">
        <f>IFERROR(INDEX([7]DATOS!$T$3:$T$6,MATCH(GF!N36,[7]DATOS!$S$3:$S$6,0)),"")</f>
        <v/>
      </c>
      <c r="S36" s="51" t="str">
        <f>IFERROR(INDEX('[7]Evaluación de riesgos'!$P$9:$P$14,MATCH(GF!O36,'[7]Evaluación de riesgos'!$B$9:$B$14,0)),"")</f>
        <v/>
      </c>
      <c r="T36" s="52"/>
      <c r="U36" s="52"/>
      <c r="V36" s="80"/>
      <c r="W36" s="80"/>
      <c r="X36" s="80"/>
    </row>
    <row r="37" spans="1:24" ht="18" x14ac:dyDescent="0.2">
      <c r="A37" s="50"/>
      <c r="B37" s="50"/>
      <c r="C37" s="50"/>
      <c r="D37" s="50"/>
      <c r="E37" s="50"/>
      <c r="F37" s="50"/>
      <c r="G37" s="50"/>
      <c r="H37" s="50"/>
      <c r="I37" s="50"/>
      <c r="J37" s="50"/>
      <c r="K37" s="50" t="str">
        <f>IFERROR(VLOOKUP(I37,[7]DATOS!$L$2:$Q$6,MATCH(J37,[7]DATOS!$M$7:$Q$7,0)+1,0),"")</f>
        <v/>
      </c>
      <c r="L37" s="50"/>
      <c r="M37" s="50"/>
      <c r="N37" s="50" t="str">
        <f>IFERROR(VLOOKUP(L37,[7]DATOS!$L$2:$Q$6,MATCH(M37,[7]DATOS!$M$7:$Q$7,0)+1,0),"")</f>
        <v/>
      </c>
      <c r="O37" s="50"/>
      <c r="P37" s="50"/>
      <c r="Q37" s="50"/>
      <c r="R37" s="50" t="str">
        <f>IFERROR(INDEX([7]DATOS!$T$3:$T$6,MATCH(GF!N37,[7]DATOS!$S$3:$S$6,0)),"")</f>
        <v/>
      </c>
      <c r="S37" s="51" t="str">
        <f>IFERROR(INDEX('[7]Evaluación de riesgos'!$P$9:$P$14,MATCH(GF!O37,'[7]Evaluación de riesgos'!$B$9:$B$14,0)),"")</f>
        <v/>
      </c>
      <c r="T37" s="52"/>
      <c r="U37" s="52"/>
      <c r="V37" s="80"/>
      <c r="W37" s="80"/>
      <c r="X37" s="80"/>
    </row>
    <row r="38" spans="1:24" ht="18" x14ac:dyDescent="0.2">
      <c r="A38" s="50"/>
      <c r="B38" s="50"/>
      <c r="C38" s="50"/>
      <c r="D38" s="50"/>
      <c r="E38" s="50"/>
      <c r="F38" s="50"/>
      <c r="G38" s="50"/>
      <c r="H38" s="50"/>
      <c r="I38" s="50"/>
      <c r="J38" s="50"/>
      <c r="K38" s="50" t="str">
        <f>IFERROR(VLOOKUP(I38,[7]DATOS!$L$2:$Q$6,MATCH(J38,[7]DATOS!$M$7:$Q$7,0)+1,0),"")</f>
        <v/>
      </c>
      <c r="L38" s="50"/>
      <c r="M38" s="50"/>
      <c r="N38" s="50" t="str">
        <f>IFERROR(VLOOKUP(L38,[7]DATOS!$L$2:$Q$6,MATCH(M38,[7]DATOS!$M$7:$Q$7,0)+1,0),"")</f>
        <v/>
      </c>
      <c r="O38" s="50"/>
      <c r="P38" s="50"/>
      <c r="Q38" s="50"/>
      <c r="R38" s="50" t="str">
        <f>IFERROR(INDEX([7]DATOS!$T$3:$T$6,MATCH(GF!N38,[7]DATOS!$S$3:$S$6,0)),"")</f>
        <v/>
      </c>
      <c r="S38" s="51" t="str">
        <f>IFERROR(INDEX('[7]Evaluación de riesgos'!$P$9:$P$14,MATCH(GF!O38,'[7]Evaluación de riesgos'!$B$9:$B$14,0)),"")</f>
        <v/>
      </c>
      <c r="T38" s="52"/>
      <c r="U38" s="52"/>
      <c r="V38" s="80"/>
      <c r="W38" s="80"/>
      <c r="X38" s="80"/>
    </row>
    <row r="39" spans="1:24" ht="18" x14ac:dyDescent="0.2">
      <c r="A39" s="50"/>
      <c r="B39" s="50"/>
      <c r="C39" s="50"/>
      <c r="D39" s="50"/>
      <c r="E39" s="50"/>
      <c r="F39" s="50"/>
      <c r="G39" s="50"/>
      <c r="H39" s="50"/>
      <c r="I39" s="50"/>
      <c r="J39" s="50"/>
      <c r="K39" s="50" t="str">
        <f>IFERROR(VLOOKUP(I39,[7]DATOS!$L$2:$Q$6,MATCH(J39,[7]DATOS!$M$7:$Q$7,0)+1,0),"")</f>
        <v/>
      </c>
      <c r="L39" s="50"/>
      <c r="M39" s="50"/>
      <c r="N39" s="50" t="str">
        <f>IFERROR(VLOOKUP(L39,[7]DATOS!$L$2:$Q$6,MATCH(M39,[7]DATOS!$M$7:$Q$7,0)+1,0),"")</f>
        <v/>
      </c>
      <c r="O39" s="50"/>
      <c r="P39" s="50"/>
      <c r="Q39" s="50"/>
      <c r="R39" s="50" t="str">
        <f>IFERROR(INDEX([7]DATOS!$T$3:$T$6,MATCH(GF!N39,[7]DATOS!$S$3:$S$6,0)),"")</f>
        <v/>
      </c>
      <c r="S39" s="51" t="str">
        <f>IFERROR(INDEX('[7]Evaluación de riesgos'!$P$9:$P$14,MATCH(GF!O39,'[7]Evaluación de riesgos'!$B$9:$B$14,0)),"")</f>
        <v/>
      </c>
      <c r="T39" s="52"/>
      <c r="U39" s="52"/>
      <c r="V39" s="80"/>
      <c r="W39" s="80"/>
      <c r="X39" s="80"/>
    </row>
    <row r="40" spans="1:24" ht="18" x14ac:dyDescent="0.2">
      <c r="A40" s="50"/>
      <c r="B40" s="50"/>
      <c r="C40" s="50"/>
      <c r="D40" s="50"/>
      <c r="E40" s="50"/>
      <c r="F40" s="50"/>
      <c r="G40" s="50"/>
      <c r="H40" s="50"/>
      <c r="I40" s="50"/>
      <c r="J40" s="50"/>
      <c r="K40" s="50" t="str">
        <f>IFERROR(VLOOKUP(I40,[7]DATOS!$L$2:$Q$6,MATCH(J40,[7]DATOS!$M$7:$Q$7,0)+1,0),"")</f>
        <v/>
      </c>
      <c r="L40" s="50"/>
      <c r="M40" s="50"/>
      <c r="N40" s="50" t="str">
        <f>IFERROR(VLOOKUP(L40,[7]DATOS!$L$2:$Q$6,MATCH(M40,[7]DATOS!$M$7:$Q$7,0)+1,0),"")</f>
        <v/>
      </c>
      <c r="O40" s="50"/>
      <c r="P40" s="50"/>
      <c r="Q40" s="50"/>
      <c r="R40" s="50" t="str">
        <f>IFERROR(INDEX([7]DATOS!$T$3:$T$6,MATCH(GF!N40,[7]DATOS!$S$3:$S$6,0)),"")</f>
        <v/>
      </c>
      <c r="S40" s="51" t="str">
        <f>IFERROR(INDEX('[7]Evaluación de riesgos'!$P$9:$P$14,MATCH(GF!O40,'[7]Evaluación de riesgos'!$B$9:$B$14,0)),"")</f>
        <v/>
      </c>
      <c r="T40" s="52"/>
      <c r="U40" s="52"/>
      <c r="V40" s="80"/>
      <c r="W40" s="80"/>
      <c r="X40" s="80"/>
    </row>
    <row r="41" spans="1:24" ht="18" x14ac:dyDescent="0.2">
      <c r="A41" s="50"/>
      <c r="B41" s="50"/>
      <c r="C41" s="50"/>
      <c r="D41" s="50"/>
      <c r="E41" s="50"/>
      <c r="F41" s="50"/>
      <c r="G41" s="50"/>
      <c r="H41" s="50"/>
      <c r="I41" s="50"/>
      <c r="J41" s="50"/>
      <c r="K41" s="50" t="str">
        <f>IFERROR(VLOOKUP(I41,[7]DATOS!$L$2:$Q$6,MATCH(J41,[7]DATOS!$M$7:$Q$7,0)+1,0),"")</f>
        <v/>
      </c>
      <c r="L41" s="50"/>
      <c r="M41" s="50"/>
      <c r="N41" s="50" t="str">
        <f>IFERROR(VLOOKUP(L41,[7]DATOS!$L$2:$Q$6,MATCH(M41,[7]DATOS!$M$7:$Q$7,0)+1,0),"")</f>
        <v/>
      </c>
      <c r="O41" s="50"/>
      <c r="P41" s="50"/>
      <c r="Q41" s="50"/>
      <c r="R41" s="50" t="str">
        <f>IFERROR(INDEX([7]DATOS!$T$3:$T$6,MATCH(GF!N41,[7]DATOS!$S$3:$S$6,0)),"")</f>
        <v/>
      </c>
      <c r="S41" s="51" t="str">
        <f>IFERROR(INDEX('[7]Evaluación de riesgos'!$P$9:$P$14,MATCH(GF!O41,'[7]Evaluación de riesgos'!$B$9:$B$14,0)),"")</f>
        <v/>
      </c>
      <c r="T41" s="52"/>
      <c r="U41" s="52"/>
      <c r="V41" s="80"/>
      <c r="W41" s="80"/>
      <c r="X41" s="80"/>
    </row>
    <row r="42" spans="1:24" ht="18" x14ac:dyDescent="0.2">
      <c r="A42" s="50"/>
      <c r="B42" s="50"/>
      <c r="C42" s="50"/>
      <c r="D42" s="50"/>
      <c r="E42" s="50"/>
      <c r="F42" s="50"/>
      <c r="G42" s="50"/>
      <c r="H42" s="50"/>
      <c r="I42" s="50"/>
      <c r="J42" s="50"/>
      <c r="K42" s="50" t="str">
        <f>IFERROR(VLOOKUP(I42,[7]DATOS!$L$2:$Q$6,MATCH(J42,[7]DATOS!$M$7:$Q$7,0)+1,0),"")</f>
        <v/>
      </c>
      <c r="L42" s="50"/>
      <c r="M42" s="50"/>
      <c r="N42" s="50" t="str">
        <f>IFERROR(VLOOKUP(L42,[7]DATOS!$L$2:$Q$6,MATCH(M42,[7]DATOS!$M$7:$Q$7,0)+1,0),"")</f>
        <v/>
      </c>
      <c r="O42" s="50"/>
      <c r="P42" s="50"/>
      <c r="Q42" s="50"/>
      <c r="R42" s="50" t="str">
        <f>IFERROR(INDEX([7]DATOS!$T$3:$T$6,MATCH(GF!N42,[7]DATOS!$S$3:$S$6,0)),"")</f>
        <v/>
      </c>
      <c r="S42" s="51" t="str">
        <f>IFERROR(INDEX('[7]Evaluación de riesgos'!$P$9:$P$14,MATCH(GF!O42,'[7]Evaluación de riesgos'!$B$9:$B$14,0)),"")</f>
        <v/>
      </c>
      <c r="T42" s="52"/>
      <c r="U42" s="52"/>
      <c r="V42" s="80"/>
      <c r="W42" s="80"/>
      <c r="X42" s="80"/>
    </row>
    <row r="43" spans="1:24" ht="18" x14ac:dyDescent="0.2">
      <c r="A43" s="50"/>
      <c r="B43" s="50"/>
      <c r="C43" s="50"/>
      <c r="D43" s="50"/>
      <c r="E43" s="50"/>
      <c r="F43" s="50"/>
      <c r="G43" s="50"/>
      <c r="H43" s="50"/>
      <c r="I43" s="50"/>
      <c r="J43" s="50"/>
      <c r="K43" s="50" t="str">
        <f>IFERROR(VLOOKUP(I43,[7]DATOS!$L$2:$Q$6,MATCH(J43,[7]DATOS!$M$7:$Q$7,0)+1,0),"")</f>
        <v/>
      </c>
      <c r="L43" s="50"/>
      <c r="M43" s="50"/>
      <c r="N43" s="50" t="str">
        <f>IFERROR(VLOOKUP(L43,[7]DATOS!$L$2:$Q$6,MATCH(M43,[7]DATOS!$M$7:$Q$7,0)+1,0),"")</f>
        <v/>
      </c>
      <c r="O43" s="50"/>
      <c r="P43" s="50"/>
      <c r="Q43" s="50"/>
      <c r="R43" s="50" t="str">
        <f>IFERROR(INDEX([7]DATOS!$T$3:$T$6,MATCH(GF!N43,[7]DATOS!$S$3:$S$6,0)),"")</f>
        <v/>
      </c>
      <c r="S43" s="51" t="str">
        <f>IFERROR(INDEX('[7]Evaluación de riesgos'!$P$9:$P$14,MATCH(GF!O43,'[7]Evaluación de riesgos'!$B$9:$B$14,0)),"")</f>
        <v/>
      </c>
      <c r="T43" s="52"/>
      <c r="U43" s="52"/>
      <c r="V43" s="80"/>
      <c r="W43" s="80"/>
      <c r="X43" s="80"/>
    </row>
    <row r="44" spans="1:24" ht="18" x14ac:dyDescent="0.2">
      <c r="A44" s="50"/>
      <c r="B44" s="50"/>
      <c r="C44" s="50"/>
      <c r="D44" s="50"/>
      <c r="E44" s="50"/>
      <c r="F44" s="50"/>
      <c r="G44" s="50"/>
      <c r="H44" s="50"/>
      <c r="I44" s="50"/>
      <c r="J44" s="50"/>
      <c r="K44" s="50" t="str">
        <f>IFERROR(VLOOKUP(I44,[7]DATOS!$L$2:$Q$6,MATCH(J44,[7]DATOS!$M$7:$Q$7,0)+1,0),"")</f>
        <v/>
      </c>
      <c r="L44" s="50"/>
      <c r="M44" s="50"/>
      <c r="N44" s="50" t="str">
        <f>IFERROR(VLOOKUP(L44,[7]DATOS!$L$2:$Q$6,MATCH(M44,[7]DATOS!$M$7:$Q$7,0)+1,0),"")</f>
        <v/>
      </c>
      <c r="O44" s="50"/>
      <c r="P44" s="50"/>
      <c r="Q44" s="50"/>
      <c r="R44" s="50" t="str">
        <f>IFERROR(INDEX([7]DATOS!$T$3:$T$6,MATCH(GF!N44,[7]DATOS!$S$3:$S$6,0)),"")</f>
        <v/>
      </c>
      <c r="S44" s="51" t="str">
        <f>IFERROR(INDEX('[7]Evaluación de riesgos'!$P$9:$P$14,MATCH(GF!O44,'[7]Evaluación de riesgos'!$B$9:$B$14,0)),"")</f>
        <v/>
      </c>
      <c r="T44" s="52"/>
      <c r="U44" s="52"/>
      <c r="V44" s="80"/>
      <c r="W44" s="80"/>
      <c r="X44" s="80"/>
    </row>
    <row r="45" spans="1:24" ht="18" x14ac:dyDescent="0.2">
      <c r="A45" s="50"/>
      <c r="B45" s="50"/>
      <c r="C45" s="50"/>
      <c r="D45" s="50"/>
      <c r="E45" s="50"/>
      <c r="F45" s="50"/>
      <c r="G45" s="50"/>
      <c r="H45" s="50"/>
      <c r="I45" s="50"/>
      <c r="J45" s="50"/>
      <c r="K45" s="50" t="str">
        <f>IFERROR(VLOOKUP(I45,[7]DATOS!$L$2:$Q$6,MATCH(J45,[7]DATOS!$M$7:$Q$7,0)+1,0),"")</f>
        <v/>
      </c>
      <c r="L45" s="50"/>
      <c r="M45" s="50"/>
      <c r="N45" s="50" t="str">
        <f>IFERROR(VLOOKUP(L45,[7]DATOS!$L$2:$Q$6,MATCH(M45,[7]DATOS!$M$7:$Q$7,0)+1,0),"")</f>
        <v/>
      </c>
      <c r="O45" s="50"/>
      <c r="P45" s="50"/>
      <c r="Q45" s="50"/>
      <c r="R45" s="50" t="str">
        <f>IFERROR(INDEX([7]DATOS!$T$3:$T$6,MATCH(GF!N45,[7]DATOS!$S$3:$S$6,0)),"")</f>
        <v/>
      </c>
      <c r="S45" s="51" t="str">
        <f>IFERROR(INDEX('[7]Evaluación de riesgos'!$P$9:$P$14,MATCH(GF!O45,'[7]Evaluación de riesgos'!$B$9:$B$14,0)),"")</f>
        <v/>
      </c>
      <c r="T45" s="52"/>
      <c r="U45" s="52"/>
      <c r="V45" s="80"/>
      <c r="W45" s="80"/>
      <c r="X45" s="80"/>
    </row>
    <row r="46" spans="1:24" ht="18" x14ac:dyDescent="0.2">
      <c r="A46" s="50"/>
      <c r="B46" s="50"/>
      <c r="C46" s="50"/>
      <c r="D46" s="50"/>
      <c r="E46" s="50"/>
      <c r="F46" s="50"/>
      <c r="G46" s="50"/>
      <c r="H46" s="50"/>
      <c r="I46" s="50"/>
      <c r="J46" s="50"/>
      <c r="K46" s="50" t="str">
        <f>IFERROR(VLOOKUP(I46,[7]DATOS!$L$2:$Q$6,MATCH(J46,[7]DATOS!$M$7:$Q$7,0)+1,0),"")</f>
        <v/>
      </c>
      <c r="L46" s="50"/>
      <c r="M46" s="50"/>
      <c r="N46" s="50" t="str">
        <f>IFERROR(VLOOKUP(L46,[7]DATOS!$L$2:$Q$6,MATCH(M46,[7]DATOS!$M$7:$Q$7,0)+1,0),"")</f>
        <v/>
      </c>
      <c r="O46" s="50"/>
      <c r="P46" s="50"/>
      <c r="Q46" s="50"/>
      <c r="R46" s="50" t="str">
        <f>IFERROR(INDEX([7]DATOS!$T$3:$T$6,MATCH(GF!N46,[7]DATOS!$S$3:$S$6,0)),"")</f>
        <v/>
      </c>
      <c r="S46" s="51" t="str">
        <f>IFERROR(INDEX('[7]Evaluación de riesgos'!$P$9:$P$14,MATCH(GF!O46,'[7]Evaluación de riesgos'!$B$9:$B$14,0)),"")</f>
        <v/>
      </c>
      <c r="T46" s="52"/>
      <c r="U46" s="52"/>
      <c r="V46" s="80"/>
      <c r="W46" s="80"/>
      <c r="X46" s="80"/>
    </row>
    <row r="47" spans="1:24" ht="18" x14ac:dyDescent="0.2">
      <c r="A47" s="50"/>
      <c r="B47" s="50"/>
      <c r="C47" s="50"/>
      <c r="D47" s="50"/>
      <c r="E47" s="50"/>
      <c r="F47" s="50"/>
      <c r="G47" s="50"/>
      <c r="H47" s="50"/>
      <c r="I47" s="50"/>
      <c r="J47" s="50"/>
      <c r="K47" s="50" t="str">
        <f>IFERROR(VLOOKUP(I47,[7]DATOS!$L$2:$Q$6,MATCH(J47,[7]DATOS!$M$7:$Q$7,0)+1,0),"")</f>
        <v/>
      </c>
      <c r="L47" s="50"/>
      <c r="M47" s="50"/>
      <c r="N47" s="50" t="str">
        <f>IFERROR(VLOOKUP(L47,[7]DATOS!$L$2:$Q$6,MATCH(M47,[7]DATOS!$M$7:$Q$7,0)+1,0),"")</f>
        <v/>
      </c>
      <c r="O47" s="50"/>
      <c r="P47" s="50"/>
      <c r="Q47" s="50"/>
      <c r="R47" s="50" t="str">
        <f>IFERROR(INDEX([7]DATOS!$T$3:$T$6,MATCH(GF!N47,[7]DATOS!$S$3:$S$6,0)),"")</f>
        <v/>
      </c>
      <c r="S47" s="51" t="str">
        <f>IFERROR(INDEX('[7]Evaluación de riesgos'!$P$9:$P$14,MATCH(GF!O47,'[7]Evaluación de riesgos'!$B$9:$B$14,0)),"")</f>
        <v/>
      </c>
      <c r="T47" s="52"/>
      <c r="U47" s="52"/>
      <c r="V47" s="80"/>
      <c r="W47" s="80"/>
      <c r="X47" s="80"/>
    </row>
    <row r="48" spans="1:24" ht="18" x14ac:dyDescent="0.2">
      <c r="A48" s="50"/>
      <c r="B48" s="50"/>
      <c r="C48" s="50"/>
      <c r="D48" s="50"/>
      <c r="E48" s="50"/>
      <c r="F48" s="50"/>
      <c r="G48" s="50"/>
      <c r="H48" s="50"/>
      <c r="I48" s="50"/>
      <c r="J48" s="50"/>
      <c r="K48" s="50" t="str">
        <f>IFERROR(VLOOKUP(I48,[7]DATOS!$L$2:$Q$6,MATCH(J48,[7]DATOS!$M$7:$Q$7,0)+1,0),"")</f>
        <v/>
      </c>
      <c r="L48" s="50"/>
      <c r="M48" s="50"/>
      <c r="N48" s="50" t="str">
        <f>IFERROR(VLOOKUP(L48,[7]DATOS!$L$2:$Q$6,MATCH(M48,[7]DATOS!$M$7:$Q$7,0)+1,0),"")</f>
        <v/>
      </c>
      <c r="O48" s="50"/>
      <c r="P48" s="50"/>
      <c r="Q48" s="50"/>
      <c r="R48" s="50" t="str">
        <f>IFERROR(INDEX([7]DATOS!$T$3:$T$6,MATCH(GF!N48,[7]DATOS!$S$3:$S$6,0)),"")</f>
        <v/>
      </c>
      <c r="S48" s="51" t="str">
        <f>IFERROR(INDEX('[7]Evaluación de riesgos'!$P$9:$P$14,MATCH(GF!O48,'[7]Evaluación de riesgos'!$B$9:$B$14,0)),"")</f>
        <v/>
      </c>
      <c r="T48" s="52"/>
      <c r="U48" s="52"/>
      <c r="V48" s="80"/>
      <c r="W48" s="80"/>
      <c r="X48" s="80"/>
    </row>
    <row r="49" spans="1:24" ht="18" x14ac:dyDescent="0.2">
      <c r="A49" s="50"/>
      <c r="B49" s="50"/>
      <c r="C49" s="50"/>
      <c r="D49" s="50"/>
      <c r="E49" s="50"/>
      <c r="F49" s="50"/>
      <c r="G49" s="50"/>
      <c r="H49" s="50"/>
      <c r="I49" s="50"/>
      <c r="J49" s="50"/>
      <c r="K49" s="50" t="str">
        <f>IFERROR(VLOOKUP(I49,[7]DATOS!$L$2:$Q$6,MATCH(J49,[7]DATOS!$M$7:$Q$7,0)+1,0),"")</f>
        <v/>
      </c>
      <c r="L49" s="50"/>
      <c r="M49" s="50"/>
      <c r="N49" s="50" t="str">
        <f>IFERROR(VLOOKUP(L49,[7]DATOS!$L$2:$Q$6,MATCH(M49,[7]DATOS!$M$7:$Q$7,0)+1,0),"")</f>
        <v/>
      </c>
      <c r="O49" s="50"/>
      <c r="P49" s="50"/>
      <c r="Q49" s="50"/>
      <c r="R49" s="50" t="str">
        <f>IFERROR(INDEX([7]DATOS!$T$3:$T$6,MATCH(GF!N49,[7]DATOS!$S$3:$S$6,0)),"")</f>
        <v/>
      </c>
      <c r="S49" s="51" t="str">
        <f>IFERROR(INDEX('[7]Evaluación de riesgos'!$P$9:$P$14,MATCH(GF!O49,'[7]Evaluación de riesgos'!$B$9:$B$14,0)),"")</f>
        <v/>
      </c>
      <c r="T49" s="52"/>
      <c r="U49" s="52"/>
      <c r="V49" s="80"/>
      <c r="W49" s="80"/>
      <c r="X49" s="80"/>
    </row>
    <row r="50" spans="1:24" ht="18" x14ac:dyDescent="0.2">
      <c r="A50" s="50"/>
      <c r="B50" s="50"/>
      <c r="C50" s="50"/>
      <c r="D50" s="50"/>
      <c r="E50" s="50"/>
      <c r="F50" s="50"/>
      <c r="G50" s="50"/>
      <c r="H50" s="50"/>
      <c r="I50" s="50"/>
      <c r="J50" s="50"/>
      <c r="K50" s="50" t="str">
        <f>IFERROR(VLOOKUP(I50,[7]DATOS!$L$2:$Q$6,MATCH(J50,[7]DATOS!$M$7:$Q$7,0)+1,0),"")</f>
        <v/>
      </c>
      <c r="L50" s="50"/>
      <c r="M50" s="50"/>
      <c r="N50" s="50" t="str">
        <f>IFERROR(VLOOKUP(L50,[7]DATOS!$L$2:$Q$6,MATCH(M50,[7]DATOS!$M$7:$Q$7,0)+1,0),"")</f>
        <v/>
      </c>
      <c r="O50" s="50"/>
      <c r="P50" s="50"/>
      <c r="Q50" s="50"/>
      <c r="R50" s="50" t="str">
        <f>IFERROR(INDEX([7]DATOS!$T$3:$T$6,MATCH(GF!N50,[7]DATOS!$S$3:$S$6,0)),"")</f>
        <v/>
      </c>
      <c r="S50" s="51" t="str">
        <f>IFERROR(INDEX('[7]Evaluación de riesgos'!$P$9:$P$14,MATCH(GF!O50,'[7]Evaluación de riesgos'!$B$9:$B$14,0)),"")</f>
        <v/>
      </c>
      <c r="T50" s="52"/>
      <c r="U50" s="52"/>
      <c r="V50" s="80"/>
      <c r="W50" s="80"/>
      <c r="X50" s="80"/>
    </row>
    <row r="51" spans="1:24" ht="18" x14ac:dyDescent="0.2">
      <c r="A51" s="50"/>
      <c r="B51" s="50"/>
      <c r="C51" s="50"/>
      <c r="D51" s="50"/>
      <c r="E51" s="50"/>
      <c r="F51" s="50"/>
      <c r="G51" s="50"/>
      <c r="H51" s="50"/>
      <c r="I51" s="50"/>
      <c r="J51" s="50"/>
      <c r="K51" s="50" t="str">
        <f>IFERROR(VLOOKUP(I51,[7]DATOS!$L$2:$Q$6,MATCH(J51,[7]DATOS!$M$7:$Q$7,0)+1,0),"")</f>
        <v/>
      </c>
      <c r="L51" s="50"/>
      <c r="M51" s="50"/>
      <c r="N51" s="50" t="str">
        <f>IFERROR(VLOOKUP(L51,[7]DATOS!$L$2:$Q$6,MATCH(M51,[7]DATOS!$M$7:$Q$7,0)+1,0),"")</f>
        <v/>
      </c>
      <c r="O51" s="50"/>
      <c r="P51" s="50"/>
      <c r="Q51" s="50"/>
      <c r="R51" s="50" t="str">
        <f>IFERROR(INDEX([7]DATOS!$T$3:$T$6,MATCH(GF!N51,[7]DATOS!$S$3:$S$6,0)),"")</f>
        <v/>
      </c>
      <c r="S51" s="51" t="str">
        <f>IFERROR(INDEX('[7]Evaluación de riesgos'!$P$9:$P$14,MATCH(GF!O51,'[7]Evaluación de riesgos'!$B$9:$B$14,0)),"")</f>
        <v/>
      </c>
      <c r="T51" s="52"/>
      <c r="U51" s="52"/>
      <c r="V51" s="80"/>
      <c r="W51" s="80"/>
      <c r="X51" s="80"/>
    </row>
    <row r="52" spans="1:24" ht="18" x14ac:dyDescent="0.2">
      <c r="A52" s="50"/>
      <c r="B52" s="50"/>
      <c r="C52" s="50"/>
      <c r="D52" s="50"/>
      <c r="E52" s="50"/>
      <c r="F52" s="50"/>
      <c r="G52" s="50"/>
      <c r="H52" s="50"/>
      <c r="I52" s="50"/>
      <c r="J52" s="50"/>
      <c r="K52" s="50" t="str">
        <f>IFERROR(VLOOKUP(I52,[7]DATOS!$L$2:$Q$6,MATCH(J52,[7]DATOS!$M$7:$Q$7,0)+1,0),"")</f>
        <v/>
      </c>
      <c r="L52" s="50"/>
      <c r="M52" s="50"/>
      <c r="N52" s="50" t="str">
        <f>IFERROR(VLOOKUP(L52,[7]DATOS!$L$2:$Q$6,MATCH(M52,[7]DATOS!$M$7:$Q$7,0)+1,0),"")</f>
        <v/>
      </c>
      <c r="O52" s="50"/>
      <c r="P52" s="50"/>
      <c r="Q52" s="50"/>
      <c r="R52" s="50" t="str">
        <f>IFERROR(INDEX([7]DATOS!$T$3:$T$6,MATCH(GF!N52,[7]DATOS!$S$3:$S$6,0)),"")</f>
        <v/>
      </c>
      <c r="S52" s="51" t="str">
        <f>IFERROR(INDEX('[7]Evaluación de riesgos'!$P$9:$P$14,MATCH(GF!O52,'[7]Evaluación de riesgos'!$B$9:$B$14,0)),"")</f>
        <v/>
      </c>
      <c r="T52" s="52"/>
      <c r="U52" s="52"/>
      <c r="V52" s="80"/>
      <c r="W52" s="80"/>
      <c r="X52" s="80"/>
    </row>
    <row r="53" spans="1:24" ht="18" x14ac:dyDescent="0.2">
      <c r="A53" s="50"/>
      <c r="B53" s="50"/>
      <c r="C53" s="50"/>
      <c r="D53" s="50"/>
      <c r="E53" s="50"/>
      <c r="F53" s="50"/>
      <c r="G53" s="50"/>
      <c r="H53" s="50"/>
      <c r="I53" s="50"/>
      <c r="J53" s="50"/>
      <c r="K53" s="50" t="str">
        <f>IFERROR(VLOOKUP(I53,[7]DATOS!$L$2:$Q$6,MATCH(J53,[7]DATOS!$M$7:$Q$7,0)+1,0),"")</f>
        <v/>
      </c>
      <c r="L53" s="50"/>
      <c r="M53" s="50"/>
      <c r="N53" s="50" t="str">
        <f>IFERROR(VLOOKUP(L53,[7]DATOS!$L$2:$Q$6,MATCH(M53,[7]DATOS!$M$7:$Q$7,0)+1,0),"")</f>
        <v/>
      </c>
      <c r="O53" s="50"/>
      <c r="P53" s="50"/>
      <c r="Q53" s="50"/>
      <c r="R53" s="50" t="str">
        <f>IFERROR(INDEX([7]DATOS!$T$3:$T$6,MATCH(GF!N53,[7]DATOS!$S$3:$S$6,0)),"")</f>
        <v/>
      </c>
      <c r="S53" s="51" t="str">
        <f>IFERROR(INDEX('[7]Evaluación de riesgos'!$P$9:$P$14,MATCH(GF!O53,'[7]Evaluación de riesgos'!$B$9:$B$14,0)),"")</f>
        <v/>
      </c>
      <c r="T53" s="52"/>
      <c r="U53" s="52"/>
      <c r="V53" s="80"/>
      <c r="W53" s="80"/>
      <c r="X53" s="80"/>
    </row>
    <row r="54" spans="1:24" ht="18" x14ac:dyDescent="0.2">
      <c r="A54" s="50"/>
      <c r="B54" s="50"/>
      <c r="C54" s="50"/>
      <c r="D54" s="50"/>
      <c r="E54" s="50"/>
      <c r="F54" s="50"/>
      <c r="G54" s="50"/>
      <c r="H54" s="50"/>
      <c r="I54" s="50"/>
      <c r="J54" s="50"/>
      <c r="K54" s="50" t="str">
        <f>IFERROR(VLOOKUP(I54,[7]DATOS!$L$2:$Q$6,MATCH(J54,[7]DATOS!$M$7:$Q$7,0)+1,0),"")</f>
        <v/>
      </c>
      <c r="L54" s="50"/>
      <c r="M54" s="50"/>
      <c r="N54" s="50" t="str">
        <f>IFERROR(VLOOKUP(L54,[7]DATOS!$L$2:$Q$6,MATCH(M54,[7]DATOS!$M$7:$Q$7,0)+1,0),"")</f>
        <v/>
      </c>
      <c r="O54" s="50"/>
      <c r="P54" s="50"/>
      <c r="Q54" s="50"/>
      <c r="R54" s="50" t="str">
        <f>IFERROR(INDEX([7]DATOS!$T$3:$T$6,MATCH(GF!N54,[7]DATOS!$S$3:$S$6,0)),"")</f>
        <v/>
      </c>
      <c r="S54" s="51" t="str">
        <f>IFERROR(INDEX('[7]Evaluación de riesgos'!$P$9:$P$14,MATCH(GF!O54,'[7]Evaluación de riesgos'!$B$9:$B$14,0)),"")</f>
        <v/>
      </c>
      <c r="T54" s="52"/>
      <c r="U54" s="52"/>
      <c r="V54" s="80"/>
      <c r="W54" s="80"/>
      <c r="X54" s="80"/>
    </row>
    <row r="55" spans="1:24" ht="18" x14ac:dyDescent="0.2">
      <c r="A55" s="50"/>
      <c r="B55" s="50"/>
      <c r="C55" s="50"/>
      <c r="D55" s="50"/>
      <c r="E55" s="50"/>
      <c r="F55" s="50"/>
      <c r="G55" s="50"/>
      <c r="H55" s="50"/>
      <c r="I55" s="50"/>
      <c r="J55" s="50"/>
      <c r="K55" s="50" t="str">
        <f>IFERROR(VLOOKUP(I55,[7]DATOS!$L$2:$Q$6,MATCH(J55,[7]DATOS!$M$7:$Q$7,0)+1,0),"")</f>
        <v/>
      </c>
      <c r="L55" s="50"/>
      <c r="M55" s="50"/>
      <c r="N55" s="50" t="str">
        <f>IFERROR(VLOOKUP(L55,[7]DATOS!$L$2:$Q$6,MATCH(M55,[7]DATOS!$M$7:$Q$7,0)+1,0),"")</f>
        <v/>
      </c>
      <c r="O55" s="50"/>
      <c r="P55" s="50"/>
      <c r="Q55" s="50"/>
      <c r="R55" s="50" t="str">
        <f>IFERROR(INDEX([7]DATOS!$T$3:$T$6,MATCH(GF!N55,[7]DATOS!$S$3:$S$6,0)),"")</f>
        <v/>
      </c>
      <c r="S55" s="51" t="str">
        <f>IFERROR(INDEX('[7]Evaluación de riesgos'!$P$9:$P$14,MATCH(GF!O55,'[7]Evaluación de riesgos'!$B$9:$B$14,0)),"")</f>
        <v/>
      </c>
      <c r="T55" s="52"/>
      <c r="U55" s="52"/>
      <c r="V55" s="80"/>
      <c r="W55" s="80"/>
      <c r="X55" s="80"/>
    </row>
    <row r="56" spans="1:24" ht="18" x14ac:dyDescent="0.2">
      <c r="A56" s="50"/>
      <c r="B56" s="50"/>
      <c r="C56" s="50"/>
      <c r="D56" s="50"/>
      <c r="E56" s="50"/>
      <c r="F56" s="50"/>
      <c r="G56" s="50"/>
      <c r="H56" s="50"/>
      <c r="I56" s="50"/>
      <c r="J56" s="50"/>
      <c r="K56" s="50" t="str">
        <f>IFERROR(VLOOKUP(I56,[7]DATOS!$L$2:$Q$6,MATCH(J56,[7]DATOS!$M$7:$Q$7,0)+1,0),"")</f>
        <v/>
      </c>
      <c r="L56" s="50"/>
      <c r="M56" s="50"/>
      <c r="N56" s="50" t="str">
        <f>IFERROR(VLOOKUP(L56,[7]DATOS!$L$2:$Q$6,MATCH(M56,[7]DATOS!$M$7:$Q$7,0)+1,0),"")</f>
        <v/>
      </c>
      <c r="O56" s="50"/>
      <c r="P56" s="50"/>
      <c r="Q56" s="50"/>
      <c r="R56" s="50" t="str">
        <f>IFERROR(INDEX([7]DATOS!$T$3:$T$6,MATCH(GF!N56,[7]DATOS!$S$3:$S$6,0)),"")</f>
        <v/>
      </c>
      <c r="S56" s="51" t="str">
        <f>IFERROR(INDEX('[7]Evaluación de riesgos'!$P$9:$P$14,MATCH(GF!O56,'[7]Evaluación de riesgos'!$B$9:$B$14,0)),"")</f>
        <v/>
      </c>
      <c r="T56" s="52"/>
      <c r="U56" s="52"/>
      <c r="V56" s="80"/>
      <c r="W56" s="80"/>
      <c r="X56" s="80"/>
    </row>
    <row r="57" spans="1:24" ht="18" x14ac:dyDescent="0.2">
      <c r="A57" s="50"/>
      <c r="B57" s="50"/>
      <c r="C57" s="50"/>
      <c r="D57" s="50"/>
      <c r="E57" s="50"/>
      <c r="F57" s="50"/>
      <c r="G57" s="50"/>
      <c r="H57" s="50"/>
      <c r="I57" s="50"/>
      <c r="J57" s="50"/>
      <c r="K57" s="50" t="str">
        <f>IFERROR(VLOOKUP(I57,[7]DATOS!$L$2:$Q$6,MATCH(J57,[7]DATOS!$M$7:$Q$7,0)+1,0),"")</f>
        <v/>
      </c>
      <c r="L57" s="50"/>
      <c r="M57" s="50"/>
      <c r="N57" s="50" t="str">
        <f>IFERROR(VLOOKUP(L57,[7]DATOS!$L$2:$Q$6,MATCH(M57,[7]DATOS!$M$7:$Q$7,0)+1,0),"")</f>
        <v/>
      </c>
      <c r="O57" s="50"/>
      <c r="P57" s="50"/>
      <c r="Q57" s="50"/>
      <c r="R57" s="50" t="str">
        <f>IFERROR(INDEX([7]DATOS!$T$3:$T$6,MATCH(GF!N57,[7]DATOS!$S$3:$S$6,0)),"")</f>
        <v/>
      </c>
      <c r="S57" s="51" t="str">
        <f>IFERROR(INDEX('[7]Evaluación de riesgos'!$P$9:$P$14,MATCH(GF!O57,'[7]Evaluación de riesgos'!$B$9:$B$14,0)),"")</f>
        <v/>
      </c>
      <c r="T57" s="52"/>
      <c r="U57" s="52"/>
      <c r="V57" s="80"/>
      <c r="W57" s="80"/>
      <c r="X57" s="80"/>
    </row>
    <row r="58" spans="1:24" ht="18" x14ac:dyDescent="0.2">
      <c r="A58" s="50"/>
      <c r="B58" s="50"/>
      <c r="C58" s="50"/>
      <c r="D58" s="50"/>
      <c r="E58" s="50"/>
      <c r="F58" s="50"/>
      <c r="G58" s="50"/>
      <c r="H58" s="50"/>
      <c r="I58" s="50"/>
      <c r="J58" s="50"/>
      <c r="K58" s="50" t="str">
        <f>IFERROR(VLOOKUP(I58,[7]DATOS!$L$2:$Q$6,MATCH(J58,[7]DATOS!$M$7:$Q$7,0)+1,0),"")</f>
        <v/>
      </c>
      <c r="L58" s="50"/>
      <c r="M58" s="50"/>
      <c r="N58" s="50" t="str">
        <f>IFERROR(VLOOKUP(L58,[7]DATOS!$L$2:$Q$6,MATCH(M58,[7]DATOS!$M$7:$Q$7,0)+1,0),"")</f>
        <v/>
      </c>
      <c r="O58" s="50"/>
      <c r="P58" s="50"/>
      <c r="Q58" s="50"/>
      <c r="R58" s="50" t="str">
        <f>IFERROR(INDEX([7]DATOS!$T$3:$T$6,MATCH(GF!N58,[7]DATOS!$S$3:$S$6,0)),"")</f>
        <v/>
      </c>
      <c r="S58" s="51" t="str">
        <f>IFERROR(INDEX('[7]Evaluación de riesgos'!$P$9:$P$14,MATCH(GF!O58,'[7]Evaluación de riesgos'!$B$9:$B$14,0)),"")</f>
        <v/>
      </c>
      <c r="T58" s="52"/>
      <c r="U58" s="52"/>
      <c r="V58" s="80"/>
      <c r="W58" s="80"/>
      <c r="X58" s="80"/>
    </row>
    <row r="59" spans="1:24" ht="18" x14ac:dyDescent="0.2">
      <c r="A59" s="50"/>
      <c r="B59" s="50"/>
      <c r="C59" s="50"/>
      <c r="D59" s="50"/>
      <c r="E59" s="50"/>
      <c r="F59" s="50"/>
      <c r="G59" s="50"/>
      <c r="H59" s="50"/>
      <c r="I59" s="50"/>
      <c r="J59" s="50"/>
      <c r="K59" s="50" t="str">
        <f>IFERROR(VLOOKUP(I59,[7]DATOS!$L$2:$Q$6,MATCH(J59,[7]DATOS!$M$7:$Q$7,0)+1,0),"")</f>
        <v/>
      </c>
      <c r="L59" s="50"/>
      <c r="M59" s="50"/>
      <c r="N59" s="50" t="str">
        <f>IFERROR(VLOOKUP(L59,[7]DATOS!$L$2:$Q$6,MATCH(M59,[7]DATOS!$M$7:$Q$7,0)+1,0),"")</f>
        <v/>
      </c>
      <c r="O59" s="50"/>
      <c r="P59" s="50"/>
      <c r="Q59" s="50"/>
      <c r="R59" s="50" t="str">
        <f>IFERROR(INDEX([7]DATOS!$T$3:$T$6,MATCH(GF!N59,[7]DATOS!$S$3:$S$6,0)),"")</f>
        <v/>
      </c>
      <c r="S59" s="51" t="str">
        <f>IFERROR(INDEX('[7]Evaluación de riesgos'!$P$9:$P$14,MATCH(GF!O59,'[7]Evaluación de riesgos'!$B$9:$B$14,0)),"")</f>
        <v/>
      </c>
      <c r="T59" s="52"/>
      <c r="U59" s="52"/>
      <c r="V59" s="80"/>
      <c r="W59" s="80"/>
      <c r="X59" s="80"/>
    </row>
    <row r="60" spans="1:24" ht="18" x14ac:dyDescent="0.2">
      <c r="A60" s="50"/>
      <c r="B60" s="50"/>
      <c r="C60" s="50"/>
      <c r="D60" s="50"/>
      <c r="E60" s="50"/>
      <c r="F60" s="50"/>
      <c r="G60" s="50"/>
      <c r="H60" s="50"/>
      <c r="I60" s="50"/>
      <c r="J60" s="50"/>
      <c r="K60" s="50" t="str">
        <f>IFERROR(VLOOKUP(I60,[7]DATOS!$L$2:$Q$6,MATCH(J60,[7]DATOS!$M$7:$Q$7,0)+1,0),"")</f>
        <v/>
      </c>
      <c r="L60" s="50"/>
      <c r="M60" s="50"/>
      <c r="N60" s="50" t="str">
        <f>IFERROR(VLOOKUP(L60,[7]DATOS!$L$2:$Q$6,MATCH(M60,[7]DATOS!$M$7:$Q$7,0)+1,0),"")</f>
        <v/>
      </c>
      <c r="O60" s="50"/>
      <c r="P60" s="50"/>
      <c r="Q60" s="50"/>
      <c r="R60" s="50" t="str">
        <f>IFERROR(INDEX([7]DATOS!$T$3:$T$6,MATCH(GF!N60,[7]DATOS!$S$3:$S$6,0)),"")</f>
        <v/>
      </c>
      <c r="S60" s="51" t="str">
        <f>IFERROR(INDEX('[7]Evaluación de riesgos'!$P$9:$P$14,MATCH(GF!O60,'[7]Evaluación de riesgos'!$B$9:$B$14,0)),"")</f>
        <v/>
      </c>
      <c r="T60" s="52"/>
      <c r="U60" s="52"/>
      <c r="V60" s="80"/>
      <c r="W60" s="80"/>
      <c r="X60" s="80"/>
    </row>
    <row r="61" spans="1:24" ht="18" x14ac:dyDescent="0.2">
      <c r="A61" s="50"/>
      <c r="B61" s="50"/>
      <c r="C61" s="50"/>
      <c r="D61" s="50"/>
      <c r="E61" s="50"/>
      <c r="F61" s="50"/>
      <c r="G61" s="50"/>
      <c r="H61" s="50"/>
      <c r="I61" s="50"/>
      <c r="J61" s="50"/>
      <c r="K61" s="50" t="str">
        <f>IFERROR(VLOOKUP(I61,[7]DATOS!$L$2:$Q$6,MATCH(J61,[7]DATOS!$M$7:$Q$7,0)+1,0),"")</f>
        <v/>
      </c>
      <c r="L61" s="50"/>
      <c r="M61" s="50"/>
      <c r="N61" s="50" t="str">
        <f>IFERROR(VLOOKUP(L61,[7]DATOS!$L$2:$Q$6,MATCH(M61,[7]DATOS!$M$7:$Q$7,0)+1,0),"")</f>
        <v/>
      </c>
      <c r="O61" s="50"/>
      <c r="P61" s="50"/>
      <c r="Q61" s="50"/>
      <c r="R61" s="50" t="str">
        <f>IFERROR(INDEX([7]DATOS!$T$3:$T$6,MATCH(GF!N61,[7]DATOS!$S$3:$S$6,0)),"")</f>
        <v/>
      </c>
      <c r="S61" s="51" t="str">
        <f>IFERROR(INDEX('[7]Evaluación de riesgos'!$P$9:$P$14,MATCH(GF!O61,'[7]Evaluación de riesgos'!$B$9:$B$14,0)),"")</f>
        <v/>
      </c>
      <c r="T61" s="52"/>
      <c r="U61" s="52"/>
      <c r="V61" s="80"/>
      <c r="W61" s="80"/>
      <c r="X61" s="80"/>
    </row>
    <row r="62" spans="1:24" ht="18" x14ac:dyDescent="0.2">
      <c r="A62" s="50"/>
      <c r="B62" s="50"/>
      <c r="C62" s="50"/>
      <c r="D62" s="50"/>
      <c r="E62" s="50"/>
      <c r="F62" s="50"/>
      <c r="G62" s="50"/>
      <c r="H62" s="50"/>
      <c r="I62" s="50"/>
      <c r="J62" s="50"/>
      <c r="K62" s="50" t="str">
        <f>IFERROR(VLOOKUP(I62,[7]DATOS!$L$2:$Q$6,MATCH(J62,[7]DATOS!$M$7:$Q$7,0)+1,0),"")</f>
        <v/>
      </c>
      <c r="L62" s="50"/>
      <c r="M62" s="50"/>
      <c r="N62" s="50" t="str">
        <f>IFERROR(VLOOKUP(L62,[7]DATOS!$L$2:$Q$6,MATCH(M62,[7]DATOS!$M$7:$Q$7,0)+1,0),"")</f>
        <v/>
      </c>
      <c r="O62" s="50"/>
      <c r="P62" s="50"/>
      <c r="Q62" s="50"/>
      <c r="R62" s="50" t="str">
        <f>IFERROR(INDEX([7]DATOS!$T$3:$T$6,MATCH(GF!N62,[7]DATOS!$S$3:$S$6,0)),"")</f>
        <v/>
      </c>
      <c r="S62" s="51" t="str">
        <f>IFERROR(INDEX('[7]Evaluación de riesgos'!$P$9:$P$14,MATCH(GF!O62,'[7]Evaluación de riesgos'!$B$9:$B$14,0)),"")</f>
        <v/>
      </c>
      <c r="T62" s="52"/>
      <c r="U62" s="52"/>
      <c r="V62" s="80"/>
      <c r="W62" s="80"/>
      <c r="X62" s="80"/>
    </row>
    <row r="63" spans="1:24" ht="18" x14ac:dyDescent="0.2">
      <c r="A63" s="50"/>
      <c r="B63" s="50"/>
      <c r="C63" s="50"/>
      <c r="D63" s="50"/>
      <c r="E63" s="50"/>
      <c r="F63" s="50"/>
      <c r="G63" s="50"/>
      <c r="H63" s="50"/>
      <c r="I63" s="50"/>
      <c r="J63" s="50"/>
      <c r="K63" s="50" t="str">
        <f>IFERROR(VLOOKUP(I63,[7]DATOS!$L$2:$Q$6,MATCH(J63,[7]DATOS!$M$7:$Q$7,0)+1,0),"")</f>
        <v/>
      </c>
      <c r="L63" s="50"/>
      <c r="M63" s="50"/>
      <c r="N63" s="50" t="str">
        <f>IFERROR(VLOOKUP(L63,[7]DATOS!$L$2:$Q$6,MATCH(M63,[7]DATOS!$M$7:$Q$7,0)+1,0),"")</f>
        <v/>
      </c>
      <c r="O63" s="50"/>
      <c r="P63" s="50"/>
      <c r="Q63" s="50"/>
      <c r="R63" s="50" t="str">
        <f>IFERROR(INDEX([7]DATOS!$T$3:$T$6,MATCH(GF!N63,[7]DATOS!$S$3:$S$6,0)),"")</f>
        <v/>
      </c>
      <c r="S63" s="51" t="str">
        <f>IFERROR(INDEX('[7]Evaluación de riesgos'!$P$9:$P$14,MATCH(GF!O63,'[7]Evaluación de riesgos'!$B$9:$B$14,0)),"")</f>
        <v/>
      </c>
      <c r="T63" s="52"/>
      <c r="U63" s="52"/>
      <c r="V63" s="80"/>
      <c r="W63" s="80"/>
      <c r="X63" s="80"/>
    </row>
    <row r="64" spans="1:24" ht="18" x14ac:dyDescent="0.2">
      <c r="A64" s="50"/>
      <c r="B64" s="50"/>
      <c r="C64" s="50"/>
      <c r="D64" s="50"/>
      <c r="E64" s="50"/>
      <c r="F64" s="50"/>
      <c r="G64" s="50"/>
      <c r="H64" s="50"/>
      <c r="I64" s="50"/>
      <c r="J64" s="50"/>
      <c r="K64" s="50" t="str">
        <f>IFERROR(VLOOKUP(I64,[7]DATOS!$L$2:$Q$6,MATCH(J64,[7]DATOS!$M$7:$Q$7,0)+1,0),"")</f>
        <v/>
      </c>
      <c r="L64" s="50"/>
      <c r="M64" s="50"/>
      <c r="N64" s="50" t="str">
        <f>IFERROR(VLOOKUP(L64,[7]DATOS!$L$2:$Q$6,MATCH(M64,[7]DATOS!$M$7:$Q$7,0)+1,0),"")</f>
        <v/>
      </c>
      <c r="O64" s="50"/>
      <c r="P64" s="50"/>
      <c r="Q64" s="50"/>
      <c r="R64" s="50" t="str">
        <f>IFERROR(INDEX([7]DATOS!$T$3:$T$6,MATCH(GF!N64,[7]DATOS!$S$3:$S$6,0)),"")</f>
        <v/>
      </c>
      <c r="S64" s="51" t="str">
        <f>IFERROR(INDEX('[7]Evaluación de riesgos'!$P$9:$P$14,MATCH(GF!O64,'[7]Evaluación de riesgos'!$B$9:$B$14,0)),"")</f>
        <v/>
      </c>
      <c r="T64" s="52"/>
      <c r="U64" s="52"/>
      <c r="V64" s="80"/>
      <c r="W64" s="80"/>
      <c r="X64" s="80"/>
    </row>
    <row r="65" spans="1:24" ht="18" x14ac:dyDescent="0.2">
      <c r="A65" s="50"/>
      <c r="B65" s="50"/>
      <c r="C65" s="50"/>
      <c r="D65" s="50"/>
      <c r="E65" s="50"/>
      <c r="F65" s="50"/>
      <c r="G65" s="50"/>
      <c r="H65" s="50"/>
      <c r="I65" s="50"/>
      <c r="J65" s="50"/>
      <c r="K65" s="50" t="str">
        <f>IFERROR(VLOOKUP(I65,[7]DATOS!$L$2:$Q$6,MATCH(J65,[7]DATOS!$M$7:$Q$7,0)+1,0),"")</f>
        <v/>
      </c>
      <c r="L65" s="50"/>
      <c r="M65" s="50"/>
      <c r="N65" s="50" t="str">
        <f>IFERROR(VLOOKUP(L65,[7]DATOS!$L$2:$Q$6,MATCH(M65,[7]DATOS!$M$7:$Q$7,0)+1,0),"")</f>
        <v/>
      </c>
      <c r="O65" s="50"/>
      <c r="P65" s="50"/>
      <c r="Q65" s="50"/>
      <c r="R65" s="50" t="str">
        <f>IFERROR(INDEX([7]DATOS!$T$3:$T$6,MATCH(GF!N65,[7]DATOS!$S$3:$S$6,0)),"")</f>
        <v/>
      </c>
      <c r="S65" s="51" t="str">
        <f>IFERROR(INDEX('[7]Evaluación de riesgos'!$P$9:$P$14,MATCH(GF!O65,'[7]Evaluación de riesgos'!$B$9:$B$14,0)),"")</f>
        <v/>
      </c>
      <c r="T65" s="52"/>
      <c r="U65" s="52"/>
      <c r="V65" s="80"/>
      <c r="W65" s="80"/>
      <c r="X65" s="80"/>
    </row>
    <row r="66" spans="1:24" ht="18" x14ac:dyDescent="0.2">
      <c r="A66" s="50"/>
      <c r="B66" s="50"/>
      <c r="C66" s="50"/>
      <c r="D66" s="50"/>
      <c r="E66" s="50"/>
      <c r="F66" s="50"/>
      <c r="G66" s="50"/>
      <c r="H66" s="50"/>
      <c r="I66" s="50"/>
      <c r="J66" s="50"/>
      <c r="K66" s="50" t="str">
        <f>IFERROR(VLOOKUP(I66,[7]DATOS!$L$2:$Q$6,MATCH(J66,[7]DATOS!$M$7:$Q$7,0)+1,0),"")</f>
        <v/>
      </c>
      <c r="L66" s="50"/>
      <c r="M66" s="50"/>
      <c r="N66" s="50" t="str">
        <f>IFERROR(VLOOKUP(L66,[7]DATOS!$L$2:$Q$6,MATCH(M66,[7]DATOS!$M$7:$Q$7,0)+1,0),"")</f>
        <v/>
      </c>
      <c r="O66" s="50"/>
      <c r="P66" s="50"/>
      <c r="Q66" s="50"/>
      <c r="R66" s="50" t="str">
        <f>IFERROR(INDEX([7]DATOS!$T$3:$T$6,MATCH(GF!N66,[7]DATOS!$S$3:$S$6,0)),"")</f>
        <v/>
      </c>
      <c r="S66" s="51" t="str">
        <f>IFERROR(INDEX('[7]Evaluación de riesgos'!$P$9:$P$14,MATCH(GF!O66,'[7]Evaluación de riesgos'!$B$9:$B$14,0)),"")</f>
        <v/>
      </c>
      <c r="T66" s="52"/>
      <c r="U66" s="52"/>
      <c r="V66" s="80"/>
      <c r="W66" s="80"/>
      <c r="X66" s="80"/>
    </row>
    <row r="67" spans="1:24" ht="18" x14ac:dyDescent="0.2">
      <c r="A67" s="50"/>
      <c r="B67" s="50"/>
      <c r="C67" s="50"/>
      <c r="D67" s="50"/>
      <c r="E67" s="50"/>
      <c r="F67" s="50"/>
      <c r="G67" s="50"/>
      <c r="H67" s="50"/>
      <c r="I67" s="50"/>
      <c r="J67" s="50"/>
      <c r="K67" s="50" t="str">
        <f>IFERROR(VLOOKUP(I67,[7]DATOS!$L$2:$Q$6,MATCH(J67,[7]DATOS!$M$7:$Q$7,0)+1,0),"")</f>
        <v/>
      </c>
      <c r="L67" s="50"/>
      <c r="M67" s="50"/>
      <c r="N67" s="50" t="str">
        <f>IFERROR(VLOOKUP(L67,[7]DATOS!$L$2:$Q$6,MATCH(M67,[7]DATOS!$M$7:$Q$7,0)+1,0),"")</f>
        <v/>
      </c>
      <c r="O67" s="50"/>
      <c r="P67" s="50"/>
      <c r="Q67" s="50"/>
      <c r="R67" s="50" t="str">
        <f>IFERROR(INDEX([7]DATOS!$T$3:$T$6,MATCH(GF!N67,[7]DATOS!$S$3:$S$6,0)),"")</f>
        <v/>
      </c>
      <c r="S67" s="51" t="str">
        <f>IFERROR(INDEX('[7]Evaluación de riesgos'!$P$9:$P$14,MATCH(GF!O67,'[7]Evaluación de riesgos'!$B$9:$B$14,0)),"")</f>
        <v/>
      </c>
      <c r="T67" s="52"/>
      <c r="U67" s="52"/>
      <c r="V67" s="80"/>
      <c r="W67" s="80"/>
      <c r="X67" s="80"/>
    </row>
    <row r="68" spans="1:24" ht="18" x14ac:dyDescent="0.2">
      <c r="A68" s="50"/>
      <c r="B68" s="50"/>
      <c r="C68" s="50"/>
      <c r="D68" s="50"/>
      <c r="E68" s="50"/>
      <c r="F68" s="50"/>
      <c r="G68" s="50"/>
      <c r="H68" s="50"/>
      <c r="I68" s="50"/>
      <c r="J68" s="50"/>
      <c r="K68" s="50" t="str">
        <f>IFERROR(VLOOKUP(I68,[7]DATOS!$L$2:$Q$6,MATCH(J68,[7]DATOS!$M$7:$Q$7,0)+1,0),"")</f>
        <v/>
      </c>
      <c r="L68" s="50"/>
      <c r="M68" s="50"/>
      <c r="N68" s="50" t="str">
        <f>IFERROR(VLOOKUP(L68,[7]DATOS!$L$2:$Q$6,MATCH(M68,[7]DATOS!$M$7:$Q$7,0)+1,0),"")</f>
        <v/>
      </c>
      <c r="O68" s="50"/>
      <c r="P68" s="50"/>
      <c r="Q68" s="50"/>
      <c r="R68" s="50" t="str">
        <f>IFERROR(INDEX([7]DATOS!$T$3:$T$6,MATCH(GF!N68,[7]DATOS!$S$3:$S$6,0)),"")</f>
        <v/>
      </c>
      <c r="S68" s="51" t="str">
        <f>IFERROR(INDEX('[7]Evaluación de riesgos'!$P$9:$P$14,MATCH(GF!O68,'[7]Evaluación de riesgos'!$B$9:$B$14,0)),"")</f>
        <v/>
      </c>
      <c r="T68" s="52"/>
      <c r="U68" s="52"/>
      <c r="V68" s="80"/>
      <c r="W68" s="80"/>
      <c r="X68" s="80"/>
    </row>
    <row r="69" spans="1:24" ht="18" x14ac:dyDescent="0.2">
      <c r="A69" s="50"/>
      <c r="B69" s="50"/>
      <c r="C69" s="50"/>
      <c r="D69" s="50"/>
      <c r="E69" s="50"/>
      <c r="F69" s="50"/>
      <c r="G69" s="50"/>
      <c r="H69" s="50"/>
      <c r="I69" s="50"/>
      <c r="J69" s="50"/>
      <c r="K69" s="50" t="str">
        <f>IFERROR(VLOOKUP(I69,[7]DATOS!$L$2:$Q$6,MATCH(J69,[7]DATOS!$M$7:$Q$7,0)+1,0),"")</f>
        <v/>
      </c>
      <c r="L69" s="50"/>
      <c r="M69" s="50"/>
      <c r="N69" s="50" t="str">
        <f>IFERROR(VLOOKUP(L69,[7]DATOS!$L$2:$Q$6,MATCH(M69,[7]DATOS!$M$7:$Q$7,0)+1,0),"")</f>
        <v/>
      </c>
      <c r="O69" s="50"/>
      <c r="P69" s="50"/>
      <c r="Q69" s="50"/>
      <c r="R69" s="50" t="str">
        <f>IFERROR(INDEX([7]DATOS!$T$3:$T$6,MATCH(GF!N69,[7]DATOS!$S$3:$S$6,0)),"")</f>
        <v/>
      </c>
      <c r="S69" s="51" t="str">
        <f>IFERROR(INDEX('[7]Evaluación de riesgos'!$P$9:$P$14,MATCH(GF!O69,'[7]Evaluación de riesgos'!$B$9:$B$14,0)),"")</f>
        <v/>
      </c>
      <c r="T69" s="52"/>
      <c r="U69" s="52"/>
      <c r="V69" s="80"/>
      <c r="W69" s="80"/>
      <c r="X69" s="80"/>
    </row>
    <row r="70" spans="1:24" ht="18" x14ac:dyDescent="0.2">
      <c r="A70" s="50"/>
      <c r="B70" s="50"/>
      <c r="C70" s="50"/>
      <c r="D70" s="50"/>
      <c r="E70" s="50"/>
      <c r="F70" s="50"/>
      <c r="G70" s="50"/>
      <c r="H70" s="50"/>
      <c r="I70" s="50"/>
      <c r="J70" s="50"/>
      <c r="K70" s="50" t="str">
        <f>IFERROR(VLOOKUP(I70,[7]DATOS!$L$2:$Q$6,MATCH(J70,[7]DATOS!$M$7:$Q$7,0)+1,0),"")</f>
        <v/>
      </c>
      <c r="L70" s="50"/>
      <c r="M70" s="50"/>
      <c r="N70" s="50" t="str">
        <f>IFERROR(VLOOKUP(L70,[7]DATOS!$L$2:$Q$6,MATCH(M70,[7]DATOS!$M$7:$Q$7,0)+1,0),"")</f>
        <v/>
      </c>
      <c r="O70" s="50"/>
      <c r="P70" s="50"/>
      <c r="Q70" s="50"/>
      <c r="R70" s="50" t="str">
        <f>IFERROR(INDEX([7]DATOS!$T$3:$T$6,MATCH(GF!N70,[7]DATOS!$S$3:$S$6,0)),"")</f>
        <v/>
      </c>
      <c r="S70" s="51" t="str">
        <f>IFERROR(INDEX('[7]Evaluación de riesgos'!$P$9:$P$14,MATCH(GF!O70,'[7]Evaluación de riesgos'!$B$9:$B$14,0)),"")</f>
        <v/>
      </c>
      <c r="T70" s="52"/>
      <c r="U70" s="52"/>
      <c r="V70" s="80"/>
      <c r="W70" s="80"/>
      <c r="X70" s="80"/>
    </row>
    <row r="71" spans="1:24" ht="18" x14ac:dyDescent="0.2">
      <c r="A71" s="50"/>
      <c r="B71" s="50"/>
      <c r="C71" s="50"/>
      <c r="D71" s="50"/>
      <c r="E71" s="50"/>
      <c r="F71" s="50"/>
      <c r="G71" s="50"/>
      <c r="H71" s="50"/>
      <c r="I71" s="50"/>
      <c r="J71" s="50"/>
      <c r="K71" s="50" t="str">
        <f>IFERROR(VLOOKUP(I71,[7]DATOS!$L$2:$Q$6,MATCH(J71,[7]DATOS!$M$7:$Q$7,0)+1,0),"")</f>
        <v/>
      </c>
      <c r="L71" s="50"/>
      <c r="M71" s="50"/>
      <c r="N71" s="50" t="str">
        <f>IFERROR(VLOOKUP(L71,[7]DATOS!$L$2:$Q$6,MATCH(M71,[7]DATOS!$M$7:$Q$7,0)+1,0),"")</f>
        <v/>
      </c>
      <c r="O71" s="50"/>
      <c r="P71" s="50"/>
      <c r="Q71" s="50"/>
      <c r="R71" s="50" t="str">
        <f>IFERROR(INDEX([7]DATOS!$T$3:$T$6,MATCH(GF!N71,[7]DATOS!$S$3:$S$6,0)),"")</f>
        <v/>
      </c>
      <c r="S71" s="51" t="str">
        <f>IFERROR(INDEX('[7]Evaluación de riesgos'!$P$9:$P$14,MATCH(GF!O71,'[7]Evaluación de riesgos'!$B$9:$B$14,0)),"")</f>
        <v/>
      </c>
      <c r="T71" s="52"/>
      <c r="U71" s="52"/>
      <c r="V71" s="80"/>
      <c r="W71" s="80"/>
      <c r="X71" s="80"/>
    </row>
    <row r="72" spans="1:24" ht="18" x14ac:dyDescent="0.2">
      <c r="A72" s="50"/>
      <c r="B72" s="50"/>
      <c r="C72" s="50"/>
      <c r="D72" s="50"/>
      <c r="E72" s="50"/>
      <c r="F72" s="50"/>
      <c r="G72" s="50"/>
      <c r="H72" s="50"/>
      <c r="I72" s="50"/>
      <c r="J72" s="50"/>
      <c r="K72" s="50" t="str">
        <f>IFERROR(VLOOKUP(I72,[7]DATOS!$L$2:$Q$6,MATCH(J72,[7]DATOS!$M$7:$Q$7,0)+1,0),"")</f>
        <v/>
      </c>
      <c r="L72" s="50"/>
      <c r="M72" s="50"/>
      <c r="N72" s="50" t="str">
        <f>IFERROR(VLOOKUP(L72,[7]DATOS!$L$2:$Q$6,MATCH(M72,[7]DATOS!$M$7:$Q$7,0)+1,0),"")</f>
        <v/>
      </c>
      <c r="O72" s="50"/>
      <c r="P72" s="50"/>
      <c r="Q72" s="50"/>
      <c r="R72" s="50" t="str">
        <f>IFERROR(INDEX([7]DATOS!$T$3:$T$6,MATCH(GF!N72,[7]DATOS!$S$3:$S$6,0)),"")</f>
        <v/>
      </c>
      <c r="S72" s="51" t="str">
        <f>IFERROR(INDEX('[7]Evaluación de riesgos'!$P$9:$P$14,MATCH(GF!O72,'[7]Evaluación de riesgos'!$B$9:$B$14,0)),"")</f>
        <v/>
      </c>
      <c r="T72" s="52"/>
      <c r="U72" s="52"/>
      <c r="V72" s="80"/>
      <c r="W72" s="80"/>
      <c r="X72" s="80"/>
    </row>
    <row r="73" spans="1:24" ht="18" x14ac:dyDescent="0.2">
      <c r="A73" s="50"/>
      <c r="B73" s="50"/>
      <c r="C73" s="50"/>
      <c r="D73" s="50"/>
      <c r="E73" s="50"/>
      <c r="F73" s="50"/>
      <c r="G73" s="50"/>
      <c r="H73" s="50"/>
      <c r="I73" s="50"/>
      <c r="J73" s="50"/>
      <c r="K73" s="50" t="str">
        <f>IFERROR(VLOOKUP(I73,[7]DATOS!$L$2:$Q$6,MATCH(J73,[7]DATOS!$M$7:$Q$7,0)+1,0),"")</f>
        <v/>
      </c>
      <c r="L73" s="50"/>
      <c r="M73" s="50"/>
      <c r="N73" s="50" t="str">
        <f>IFERROR(VLOOKUP(L73,[7]DATOS!$L$2:$Q$6,MATCH(M73,[7]DATOS!$M$7:$Q$7,0)+1,0),"")</f>
        <v/>
      </c>
      <c r="O73" s="50"/>
      <c r="P73" s="50"/>
      <c r="Q73" s="50"/>
      <c r="R73" s="50" t="str">
        <f>IFERROR(INDEX([7]DATOS!$T$3:$T$6,MATCH(GF!N73,[7]DATOS!$S$3:$S$6,0)),"")</f>
        <v/>
      </c>
      <c r="S73" s="51" t="str">
        <f>IFERROR(INDEX('[7]Evaluación de riesgos'!$P$9:$P$14,MATCH(GF!O73,'[7]Evaluación de riesgos'!$B$9:$B$14,0)),"")</f>
        <v/>
      </c>
      <c r="T73" s="52"/>
      <c r="U73" s="52"/>
      <c r="V73" s="80"/>
      <c r="W73" s="80"/>
      <c r="X73" s="80"/>
    </row>
    <row r="74" spans="1:24" ht="18" x14ac:dyDescent="0.2">
      <c r="A74" s="50"/>
      <c r="B74" s="50"/>
      <c r="C74" s="50"/>
      <c r="D74" s="50"/>
      <c r="E74" s="50"/>
      <c r="F74" s="50"/>
      <c r="G74" s="50"/>
      <c r="H74" s="50"/>
      <c r="I74" s="50"/>
      <c r="J74" s="50"/>
      <c r="K74" s="50" t="str">
        <f>IFERROR(VLOOKUP(I74,[7]DATOS!$L$2:$Q$6,MATCH(J74,[7]DATOS!$M$7:$Q$7,0)+1,0),"")</f>
        <v/>
      </c>
      <c r="L74" s="50"/>
      <c r="M74" s="50"/>
      <c r="N74" s="50" t="str">
        <f>IFERROR(VLOOKUP(L74,[7]DATOS!$L$2:$Q$6,MATCH(M74,[7]DATOS!$M$7:$Q$7,0)+1,0),"")</f>
        <v/>
      </c>
      <c r="O74" s="50"/>
      <c r="P74" s="50"/>
      <c r="Q74" s="50"/>
      <c r="R74" s="50" t="str">
        <f>IFERROR(INDEX([7]DATOS!$T$3:$T$6,MATCH(GF!N74,[7]DATOS!$S$3:$S$6,0)),"")</f>
        <v/>
      </c>
      <c r="S74" s="51" t="str">
        <f>IFERROR(INDEX('[7]Evaluación de riesgos'!$P$9:$P$14,MATCH(GF!O74,'[7]Evaluación de riesgos'!$B$9:$B$14,0)),"")</f>
        <v/>
      </c>
      <c r="T74" s="52"/>
      <c r="U74" s="52"/>
      <c r="V74" s="80"/>
      <c r="W74" s="80"/>
      <c r="X74" s="80"/>
    </row>
    <row r="75" spans="1:24" ht="18" x14ac:dyDescent="0.2">
      <c r="A75" s="50"/>
      <c r="B75" s="50"/>
      <c r="C75" s="50"/>
      <c r="D75" s="50"/>
      <c r="E75" s="50"/>
      <c r="F75" s="50"/>
      <c r="G75" s="50"/>
      <c r="H75" s="50"/>
      <c r="I75" s="50"/>
      <c r="J75" s="50"/>
      <c r="K75" s="50" t="str">
        <f>IFERROR(VLOOKUP(I75,[7]DATOS!$L$2:$Q$6,MATCH(J75,[7]DATOS!$M$7:$Q$7,0)+1,0),"")</f>
        <v/>
      </c>
      <c r="L75" s="50"/>
      <c r="M75" s="50"/>
      <c r="N75" s="50" t="str">
        <f>IFERROR(VLOOKUP(L75,[7]DATOS!$L$2:$Q$6,MATCH(M75,[7]DATOS!$M$7:$Q$7,0)+1,0),"")</f>
        <v/>
      </c>
      <c r="O75" s="50"/>
      <c r="P75" s="50"/>
      <c r="Q75" s="50"/>
      <c r="R75" s="50" t="str">
        <f>IFERROR(INDEX([7]DATOS!$T$3:$T$6,MATCH(GF!N75,[7]DATOS!$S$3:$S$6,0)),"")</f>
        <v/>
      </c>
      <c r="S75" s="51" t="str">
        <f>IFERROR(INDEX('[7]Evaluación de riesgos'!$P$9:$P$14,MATCH(GF!O75,'[7]Evaluación de riesgos'!$B$9:$B$14,0)),"")</f>
        <v/>
      </c>
      <c r="T75" s="52"/>
      <c r="U75" s="52"/>
      <c r="V75" s="80"/>
      <c r="W75" s="80"/>
      <c r="X75" s="80"/>
    </row>
    <row r="76" spans="1:24" ht="18" x14ac:dyDescent="0.2">
      <c r="A76" s="50"/>
      <c r="B76" s="50"/>
      <c r="C76" s="50"/>
      <c r="D76" s="50"/>
      <c r="E76" s="50"/>
      <c r="F76" s="50"/>
      <c r="G76" s="50"/>
      <c r="H76" s="50"/>
      <c r="I76" s="50"/>
      <c r="J76" s="50"/>
      <c r="K76" s="50" t="str">
        <f>IFERROR(VLOOKUP(I76,[7]DATOS!$L$2:$Q$6,MATCH(J76,[7]DATOS!$M$7:$Q$7,0)+1,0),"")</f>
        <v/>
      </c>
      <c r="L76" s="50"/>
      <c r="M76" s="50"/>
      <c r="N76" s="50" t="str">
        <f>IFERROR(VLOOKUP(L76,[7]DATOS!$L$2:$Q$6,MATCH(M76,[7]DATOS!$M$7:$Q$7,0)+1,0),"")</f>
        <v/>
      </c>
      <c r="O76" s="50"/>
      <c r="P76" s="50"/>
      <c r="Q76" s="50"/>
      <c r="R76" s="50" t="str">
        <f>IFERROR(INDEX([7]DATOS!$T$3:$T$6,MATCH(GF!N76,[7]DATOS!$S$3:$S$6,0)),"")</f>
        <v/>
      </c>
      <c r="S76" s="51" t="str">
        <f>IFERROR(INDEX('[7]Evaluación de riesgos'!$P$9:$P$14,MATCH(GF!O76,'[7]Evaluación de riesgos'!$B$9:$B$14,0)),"")</f>
        <v/>
      </c>
      <c r="T76" s="52"/>
      <c r="U76" s="52"/>
      <c r="V76" s="80"/>
      <c r="W76" s="80"/>
      <c r="X76" s="80"/>
    </row>
    <row r="77" spans="1:24" ht="18" x14ac:dyDescent="0.2">
      <c r="A77" s="50"/>
      <c r="B77" s="50"/>
      <c r="C77" s="50"/>
      <c r="D77" s="50"/>
      <c r="E77" s="50"/>
      <c r="F77" s="50"/>
      <c r="G77" s="50"/>
      <c r="H77" s="50"/>
      <c r="I77" s="50"/>
      <c r="J77" s="50"/>
      <c r="K77" s="50" t="str">
        <f>IFERROR(VLOOKUP(I77,[7]DATOS!$L$2:$Q$6,MATCH(J77,[7]DATOS!$M$7:$Q$7,0)+1,0),"")</f>
        <v/>
      </c>
      <c r="L77" s="50"/>
      <c r="M77" s="50"/>
      <c r="N77" s="50" t="str">
        <f>IFERROR(VLOOKUP(L77,[7]DATOS!$L$2:$Q$6,MATCH(M77,[7]DATOS!$M$7:$Q$7,0)+1,0),"")</f>
        <v/>
      </c>
      <c r="O77" s="50"/>
      <c r="P77" s="50"/>
      <c r="Q77" s="50"/>
      <c r="R77" s="50" t="str">
        <f>IFERROR(INDEX([7]DATOS!$T$3:$T$6,MATCH(GF!N77,[7]DATOS!$S$3:$S$6,0)),"")</f>
        <v/>
      </c>
      <c r="S77" s="51" t="str">
        <f>IFERROR(INDEX('[7]Evaluación de riesgos'!$P$9:$P$14,MATCH(GF!O77,'[7]Evaluación de riesgos'!$B$9:$B$14,0)),"")</f>
        <v/>
      </c>
      <c r="T77" s="52"/>
      <c r="U77" s="52"/>
      <c r="V77" s="80"/>
      <c r="W77" s="80"/>
      <c r="X77" s="80"/>
    </row>
    <row r="78" spans="1:24" ht="18" x14ac:dyDescent="0.2">
      <c r="A78" s="50"/>
      <c r="B78" s="50"/>
      <c r="C78" s="50"/>
      <c r="D78" s="50"/>
      <c r="E78" s="50"/>
      <c r="F78" s="50"/>
      <c r="G78" s="50"/>
      <c r="H78" s="50"/>
      <c r="I78" s="50"/>
      <c r="J78" s="50"/>
      <c r="K78" s="50" t="str">
        <f>IFERROR(VLOOKUP(I78,[7]DATOS!$L$2:$Q$6,MATCH(J78,[7]DATOS!$M$7:$Q$7,0)+1,0),"")</f>
        <v/>
      </c>
      <c r="L78" s="50"/>
      <c r="M78" s="50"/>
      <c r="N78" s="50" t="str">
        <f>IFERROR(VLOOKUP(L78,[7]DATOS!$L$2:$Q$6,MATCH(M78,[7]DATOS!$M$7:$Q$7,0)+1,0),"")</f>
        <v/>
      </c>
      <c r="O78" s="50"/>
      <c r="P78" s="50"/>
      <c r="Q78" s="50"/>
      <c r="R78" s="50" t="str">
        <f>IFERROR(INDEX([7]DATOS!$T$3:$T$6,MATCH(GF!N78,[7]DATOS!$S$3:$S$6,0)),"")</f>
        <v/>
      </c>
      <c r="S78" s="51" t="str">
        <f>IFERROR(INDEX('[7]Evaluación de riesgos'!$P$9:$P$14,MATCH(GF!O78,'[7]Evaluación de riesgos'!$B$9:$B$14,0)),"")</f>
        <v/>
      </c>
      <c r="T78" s="52"/>
      <c r="U78" s="52"/>
      <c r="V78" s="80"/>
      <c r="W78" s="80"/>
      <c r="X78" s="80"/>
    </row>
    <row r="79" spans="1:24" ht="18" x14ac:dyDescent="0.2">
      <c r="A79" s="50"/>
      <c r="B79" s="50"/>
      <c r="C79" s="50"/>
      <c r="D79" s="50"/>
      <c r="E79" s="50"/>
      <c r="F79" s="50"/>
      <c r="G79" s="50"/>
      <c r="H79" s="50"/>
      <c r="I79" s="50"/>
      <c r="J79" s="50"/>
      <c r="K79" s="50" t="str">
        <f>IFERROR(VLOOKUP(I79,[7]DATOS!$L$2:$Q$6,MATCH(J79,[7]DATOS!$M$7:$Q$7,0)+1,0),"")</f>
        <v/>
      </c>
      <c r="L79" s="50"/>
      <c r="M79" s="50"/>
      <c r="N79" s="50" t="str">
        <f>IFERROR(VLOOKUP(L79,[7]DATOS!$L$2:$Q$6,MATCH(M79,[7]DATOS!$M$7:$Q$7,0)+1,0),"")</f>
        <v/>
      </c>
      <c r="O79" s="50"/>
      <c r="P79" s="50"/>
      <c r="Q79" s="50"/>
      <c r="R79" s="50" t="str">
        <f>IFERROR(INDEX([7]DATOS!$T$3:$T$6,MATCH(GF!N79,[7]DATOS!$S$3:$S$6,0)),"")</f>
        <v/>
      </c>
      <c r="S79" s="51" t="str">
        <f>IFERROR(INDEX('[7]Evaluación de riesgos'!$P$9:$P$14,MATCH(GF!O79,'[7]Evaluación de riesgos'!$B$9:$B$14,0)),"")</f>
        <v/>
      </c>
      <c r="T79" s="52"/>
      <c r="U79" s="52"/>
      <c r="V79" s="80"/>
      <c r="W79" s="80"/>
      <c r="X79" s="80"/>
    </row>
    <row r="80" spans="1:24" ht="18" x14ac:dyDescent="0.2">
      <c r="A80" s="50"/>
      <c r="B80" s="50"/>
      <c r="C80" s="50"/>
      <c r="D80" s="50"/>
      <c r="E80" s="50"/>
      <c r="F80" s="50"/>
      <c r="G80" s="50"/>
      <c r="H80" s="50"/>
      <c r="I80" s="50"/>
      <c r="J80" s="50"/>
      <c r="K80" s="50" t="str">
        <f>IFERROR(VLOOKUP(I80,[7]DATOS!$L$2:$Q$6,MATCH(J80,[7]DATOS!$M$7:$Q$7,0)+1,0),"")</f>
        <v/>
      </c>
      <c r="L80" s="50"/>
      <c r="M80" s="50"/>
      <c r="N80" s="50" t="str">
        <f>IFERROR(VLOOKUP(L80,[7]DATOS!$L$2:$Q$6,MATCH(M80,[7]DATOS!$M$7:$Q$7,0)+1,0),"")</f>
        <v/>
      </c>
      <c r="O80" s="50"/>
      <c r="P80" s="50"/>
      <c r="Q80" s="50"/>
      <c r="R80" s="50" t="str">
        <f>IFERROR(INDEX([7]DATOS!$T$3:$T$6,MATCH(GF!N80,[7]DATOS!$S$3:$S$6,0)),"")</f>
        <v/>
      </c>
      <c r="S80" s="51" t="str">
        <f>IFERROR(INDEX('[7]Evaluación de riesgos'!$P$9:$P$14,MATCH(GF!O80,'[7]Evaluación de riesgos'!$B$9:$B$14,0)),"")</f>
        <v/>
      </c>
      <c r="T80" s="52"/>
      <c r="U80" s="52"/>
      <c r="V80" s="80"/>
      <c r="W80" s="80"/>
      <c r="X80" s="80"/>
    </row>
    <row r="81" spans="1:24" ht="18" x14ac:dyDescent="0.2">
      <c r="A81" s="50"/>
      <c r="B81" s="50"/>
      <c r="C81" s="50"/>
      <c r="D81" s="50"/>
      <c r="E81" s="50"/>
      <c r="F81" s="50"/>
      <c r="G81" s="50"/>
      <c r="H81" s="50"/>
      <c r="I81" s="50"/>
      <c r="J81" s="50"/>
      <c r="K81" s="50" t="str">
        <f>IFERROR(VLOOKUP(I81,[7]DATOS!$L$2:$Q$6,MATCH(J81,[7]DATOS!$M$7:$Q$7,0)+1,0),"")</f>
        <v/>
      </c>
      <c r="L81" s="50"/>
      <c r="M81" s="50"/>
      <c r="N81" s="50" t="str">
        <f>IFERROR(VLOOKUP(L81,[7]DATOS!$L$2:$Q$6,MATCH(M81,[7]DATOS!$M$7:$Q$7,0)+1,0),"")</f>
        <v/>
      </c>
      <c r="O81" s="50"/>
      <c r="P81" s="50"/>
      <c r="Q81" s="50"/>
      <c r="R81" s="50" t="str">
        <f>IFERROR(INDEX([7]DATOS!$T$3:$T$6,MATCH(GF!N81,[7]DATOS!$S$3:$S$6,0)),"")</f>
        <v/>
      </c>
      <c r="S81" s="51" t="str">
        <f>IFERROR(INDEX('[7]Evaluación de riesgos'!$P$9:$P$14,MATCH(GF!O81,'[7]Evaluación de riesgos'!$B$9:$B$14,0)),"")</f>
        <v/>
      </c>
      <c r="T81" s="52"/>
      <c r="U81" s="52"/>
      <c r="V81" s="80"/>
      <c r="W81" s="80"/>
      <c r="X81" s="80"/>
    </row>
    <row r="82" spans="1:24" ht="18" x14ac:dyDescent="0.2">
      <c r="A82" s="50"/>
      <c r="B82" s="50"/>
      <c r="C82" s="50"/>
      <c r="D82" s="50"/>
      <c r="E82" s="50"/>
      <c r="F82" s="50"/>
      <c r="G82" s="50"/>
      <c r="H82" s="50"/>
      <c r="I82" s="50"/>
      <c r="J82" s="50"/>
      <c r="K82" s="50" t="str">
        <f>IFERROR(VLOOKUP(I82,[7]DATOS!$L$2:$Q$6,MATCH(J82,[7]DATOS!$M$7:$Q$7,0)+1,0),"")</f>
        <v/>
      </c>
      <c r="L82" s="50"/>
      <c r="M82" s="50"/>
      <c r="N82" s="50" t="str">
        <f>IFERROR(VLOOKUP(L82,[7]DATOS!$L$2:$Q$6,MATCH(M82,[7]DATOS!$M$7:$Q$7,0)+1,0),"")</f>
        <v/>
      </c>
      <c r="O82" s="50"/>
      <c r="P82" s="50"/>
      <c r="Q82" s="50"/>
      <c r="R82" s="50" t="str">
        <f>IFERROR(INDEX([7]DATOS!$T$3:$T$6,MATCH(GF!N82,[7]DATOS!$S$3:$S$6,0)),"")</f>
        <v/>
      </c>
      <c r="S82" s="51" t="str">
        <f>IFERROR(INDEX('[7]Evaluación de riesgos'!$P$9:$P$14,MATCH(GF!O82,'[7]Evaluación de riesgos'!$B$9:$B$14,0)),"")</f>
        <v/>
      </c>
      <c r="T82" s="52"/>
      <c r="U82" s="52"/>
      <c r="V82" s="80"/>
      <c r="W82" s="80"/>
      <c r="X82" s="80"/>
    </row>
    <row r="83" spans="1:24" ht="18" x14ac:dyDescent="0.2">
      <c r="A83" s="50"/>
      <c r="B83" s="50"/>
      <c r="C83" s="50"/>
      <c r="D83" s="50"/>
      <c r="E83" s="50"/>
      <c r="F83" s="50"/>
      <c r="G83" s="50"/>
      <c r="H83" s="50"/>
      <c r="I83" s="50"/>
      <c r="J83" s="50"/>
      <c r="K83" s="50" t="str">
        <f>IFERROR(VLOOKUP(I83,[7]DATOS!$L$2:$Q$6,MATCH(J83,[7]DATOS!$M$7:$Q$7,0)+1,0),"")</f>
        <v/>
      </c>
      <c r="L83" s="50"/>
      <c r="M83" s="50"/>
      <c r="N83" s="50" t="str">
        <f>IFERROR(VLOOKUP(L83,[7]DATOS!$L$2:$Q$6,MATCH(M83,[7]DATOS!$M$7:$Q$7,0)+1,0),"")</f>
        <v/>
      </c>
      <c r="O83" s="50"/>
      <c r="P83" s="50"/>
      <c r="Q83" s="50"/>
      <c r="R83" s="50" t="str">
        <f>IFERROR(INDEX([7]DATOS!$T$3:$T$6,MATCH(GF!N83,[7]DATOS!$S$3:$S$6,0)),"")</f>
        <v/>
      </c>
      <c r="S83" s="51" t="str">
        <f>IFERROR(INDEX('[7]Evaluación de riesgos'!$P$9:$P$14,MATCH(GF!O83,'[7]Evaluación de riesgos'!$B$9:$B$14,0)),"")</f>
        <v/>
      </c>
      <c r="T83" s="52"/>
      <c r="U83" s="52"/>
      <c r="V83" s="80"/>
      <c r="W83" s="80"/>
      <c r="X83" s="80"/>
    </row>
    <row r="84" spans="1:24" ht="18" x14ac:dyDescent="0.2">
      <c r="A84" s="50"/>
      <c r="B84" s="50"/>
      <c r="C84" s="50"/>
      <c r="D84" s="50"/>
      <c r="E84" s="50"/>
      <c r="F84" s="50"/>
      <c r="G84" s="50"/>
      <c r="H84" s="50"/>
      <c r="I84" s="50"/>
      <c r="J84" s="50"/>
      <c r="K84" s="50" t="str">
        <f>IFERROR(VLOOKUP(I84,[7]DATOS!$L$2:$Q$6,MATCH(J84,[7]DATOS!$M$7:$Q$7,0)+1,0),"")</f>
        <v/>
      </c>
      <c r="L84" s="50"/>
      <c r="M84" s="50"/>
      <c r="N84" s="50" t="str">
        <f>IFERROR(VLOOKUP(L84,[7]DATOS!$L$2:$Q$6,MATCH(M84,[7]DATOS!$M$7:$Q$7,0)+1,0),"")</f>
        <v/>
      </c>
      <c r="O84" s="50"/>
      <c r="P84" s="50"/>
      <c r="Q84" s="50"/>
      <c r="R84" s="50" t="str">
        <f>IFERROR(INDEX([7]DATOS!$T$3:$T$6,MATCH(GF!N84,[7]DATOS!$S$3:$S$6,0)),"")</f>
        <v/>
      </c>
      <c r="S84" s="51" t="str">
        <f>IFERROR(INDEX('[7]Evaluación de riesgos'!$P$9:$P$14,MATCH(GF!O84,'[7]Evaluación de riesgos'!$B$9:$B$14,0)),"")</f>
        <v/>
      </c>
      <c r="T84" s="52"/>
      <c r="U84" s="52"/>
      <c r="V84" s="80"/>
      <c r="W84" s="80"/>
      <c r="X84" s="80"/>
    </row>
    <row r="85" spans="1:24" ht="18" x14ac:dyDescent="0.2">
      <c r="A85" s="50"/>
      <c r="B85" s="50"/>
      <c r="C85" s="50"/>
      <c r="D85" s="50"/>
      <c r="E85" s="50"/>
      <c r="F85" s="50"/>
      <c r="G85" s="50"/>
      <c r="H85" s="50"/>
      <c r="I85" s="50"/>
      <c r="J85" s="50"/>
      <c r="K85" s="50" t="str">
        <f>IFERROR(VLOOKUP(I85,[7]DATOS!$L$2:$Q$6,MATCH(J85,[7]DATOS!$M$7:$Q$7,0)+1,0),"")</f>
        <v/>
      </c>
      <c r="L85" s="50"/>
      <c r="M85" s="50"/>
      <c r="N85" s="50" t="str">
        <f>IFERROR(VLOOKUP(L85,[7]DATOS!$L$2:$Q$6,MATCH(M85,[7]DATOS!$M$7:$Q$7,0)+1,0),"")</f>
        <v/>
      </c>
      <c r="O85" s="50"/>
      <c r="P85" s="50"/>
      <c r="Q85" s="50"/>
      <c r="R85" s="50" t="str">
        <f>IFERROR(INDEX([7]DATOS!$T$3:$T$6,MATCH(GF!N85,[7]DATOS!$S$3:$S$6,0)),"")</f>
        <v/>
      </c>
      <c r="S85" s="51" t="str">
        <f>IFERROR(INDEX('[7]Evaluación de riesgos'!$P$9:$P$14,MATCH(GF!O85,'[7]Evaluación de riesgos'!$B$9:$B$14,0)),"")</f>
        <v/>
      </c>
      <c r="T85" s="52"/>
      <c r="U85" s="52"/>
      <c r="V85" s="80"/>
      <c r="W85" s="80"/>
      <c r="X85" s="80"/>
    </row>
    <row r="86" spans="1:24" ht="18" x14ac:dyDescent="0.2">
      <c r="A86" s="50"/>
      <c r="B86" s="50"/>
      <c r="C86" s="50"/>
      <c r="D86" s="50"/>
      <c r="E86" s="50"/>
      <c r="F86" s="50"/>
      <c r="G86" s="50"/>
      <c r="H86" s="50"/>
      <c r="I86" s="50"/>
      <c r="J86" s="50"/>
      <c r="K86" s="50" t="str">
        <f>IFERROR(VLOOKUP(I86,[7]DATOS!$L$2:$Q$6,MATCH(J86,[7]DATOS!$M$7:$Q$7,0)+1,0),"")</f>
        <v/>
      </c>
      <c r="L86" s="50"/>
      <c r="M86" s="50"/>
      <c r="N86" s="50" t="str">
        <f>IFERROR(VLOOKUP(L86,[7]DATOS!$L$2:$Q$6,MATCH(M86,[7]DATOS!$M$7:$Q$7,0)+1,0),"")</f>
        <v/>
      </c>
      <c r="O86" s="50"/>
      <c r="P86" s="50"/>
      <c r="Q86" s="50"/>
      <c r="R86" s="50" t="str">
        <f>IFERROR(INDEX([7]DATOS!$T$3:$T$6,MATCH(GF!N86,[7]DATOS!$S$3:$S$6,0)),"")</f>
        <v/>
      </c>
      <c r="S86" s="51" t="str">
        <f>IFERROR(INDEX('[7]Evaluación de riesgos'!$P$9:$P$14,MATCH(GF!O86,'[7]Evaluación de riesgos'!$B$9:$B$14,0)),"")</f>
        <v/>
      </c>
      <c r="T86" s="52"/>
      <c r="U86" s="52"/>
      <c r="V86" s="80"/>
      <c r="W86" s="80"/>
      <c r="X86" s="80"/>
    </row>
    <row r="87" spans="1:24" ht="18" x14ac:dyDescent="0.2">
      <c r="A87" s="50"/>
      <c r="B87" s="50"/>
      <c r="C87" s="50"/>
      <c r="D87" s="50"/>
      <c r="E87" s="50"/>
      <c r="F87" s="50"/>
      <c r="G87" s="50"/>
      <c r="H87" s="50"/>
      <c r="I87" s="50"/>
      <c r="J87" s="50"/>
      <c r="K87" s="50" t="str">
        <f>IFERROR(VLOOKUP(I87,[7]DATOS!$L$2:$Q$6,MATCH(J87,[7]DATOS!$M$7:$Q$7,0)+1,0),"")</f>
        <v/>
      </c>
      <c r="L87" s="50"/>
      <c r="M87" s="50"/>
      <c r="N87" s="50" t="str">
        <f>IFERROR(VLOOKUP(L87,[7]DATOS!$L$2:$Q$6,MATCH(M87,[7]DATOS!$M$7:$Q$7,0)+1,0),"")</f>
        <v/>
      </c>
      <c r="O87" s="50"/>
      <c r="P87" s="50"/>
      <c r="Q87" s="50"/>
      <c r="R87" s="50" t="str">
        <f>IFERROR(INDEX([7]DATOS!$T$3:$T$6,MATCH(GF!N87,[7]DATOS!$S$3:$S$6,0)),"")</f>
        <v/>
      </c>
      <c r="S87" s="51" t="str">
        <f>IFERROR(INDEX('[7]Evaluación de riesgos'!$P$9:$P$14,MATCH(GF!O87,'[7]Evaluación de riesgos'!$B$9:$B$14,0)),"")</f>
        <v/>
      </c>
      <c r="T87" s="52"/>
      <c r="U87" s="52"/>
      <c r="V87" s="80"/>
      <c r="W87" s="80"/>
      <c r="X87" s="80"/>
    </row>
    <row r="88" spans="1:24" ht="18" x14ac:dyDescent="0.2">
      <c r="A88" s="50"/>
      <c r="B88" s="50"/>
      <c r="C88" s="50"/>
      <c r="D88" s="50"/>
      <c r="E88" s="50"/>
      <c r="F88" s="50"/>
      <c r="G88" s="50"/>
      <c r="H88" s="50"/>
      <c r="I88" s="50"/>
      <c r="J88" s="50"/>
      <c r="K88" s="50" t="str">
        <f>IFERROR(VLOOKUP(I88,[7]DATOS!$L$2:$Q$6,MATCH(J88,[7]DATOS!$M$7:$Q$7,0)+1,0),"")</f>
        <v/>
      </c>
      <c r="L88" s="50"/>
      <c r="M88" s="50"/>
      <c r="N88" s="50" t="str">
        <f>IFERROR(VLOOKUP(L88,[7]DATOS!$L$2:$Q$6,MATCH(M88,[7]DATOS!$M$7:$Q$7,0)+1,0),"")</f>
        <v/>
      </c>
      <c r="O88" s="50"/>
      <c r="P88" s="50"/>
      <c r="Q88" s="50"/>
      <c r="R88" s="50" t="str">
        <f>IFERROR(INDEX([7]DATOS!$T$3:$T$6,MATCH(GF!N88,[7]DATOS!$S$3:$S$6,0)),"")</f>
        <v/>
      </c>
      <c r="S88" s="51" t="str">
        <f>IFERROR(INDEX('[7]Evaluación de riesgos'!$P$9:$P$14,MATCH(GF!O88,'[7]Evaluación de riesgos'!$B$9:$B$14,0)),"")</f>
        <v/>
      </c>
      <c r="T88" s="52"/>
      <c r="U88" s="52"/>
      <c r="V88" s="80"/>
      <c r="W88" s="80"/>
      <c r="X88" s="80"/>
    </row>
    <row r="89" spans="1:24" ht="18" x14ac:dyDescent="0.2">
      <c r="A89" s="50"/>
      <c r="B89" s="50"/>
      <c r="C89" s="50"/>
      <c r="D89" s="50"/>
      <c r="E89" s="50"/>
      <c r="F89" s="50"/>
      <c r="G89" s="50"/>
      <c r="H89" s="50"/>
      <c r="I89" s="50"/>
      <c r="J89" s="50"/>
      <c r="K89" s="50" t="str">
        <f>IFERROR(VLOOKUP(I89,[7]DATOS!$L$2:$Q$6,MATCH(J89,[7]DATOS!$M$7:$Q$7,0)+1,0),"")</f>
        <v/>
      </c>
      <c r="L89" s="50"/>
      <c r="M89" s="50"/>
      <c r="N89" s="50" t="str">
        <f>IFERROR(VLOOKUP(L89,[7]DATOS!$L$2:$Q$6,MATCH(M89,[7]DATOS!$M$7:$Q$7,0)+1,0),"")</f>
        <v/>
      </c>
      <c r="O89" s="50"/>
      <c r="P89" s="50"/>
      <c r="Q89" s="50"/>
      <c r="R89" s="50" t="str">
        <f>IFERROR(INDEX([7]DATOS!$T$3:$T$6,MATCH(GF!N89,[7]DATOS!$S$3:$S$6,0)),"")</f>
        <v/>
      </c>
      <c r="S89" s="51" t="str">
        <f>IFERROR(INDEX('[7]Evaluación de riesgos'!$P$9:$P$14,MATCH(GF!O89,'[7]Evaluación de riesgos'!$B$9:$B$14,0)),"")</f>
        <v/>
      </c>
      <c r="T89" s="52"/>
      <c r="U89" s="52"/>
      <c r="V89" s="80"/>
      <c r="W89" s="80"/>
      <c r="X89" s="80"/>
    </row>
    <row r="90" spans="1:24" ht="18" x14ac:dyDescent="0.2">
      <c r="A90" s="50"/>
      <c r="B90" s="50"/>
      <c r="C90" s="50"/>
      <c r="D90" s="50"/>
      <c r="E90" s="50"/>
      <c r="F90" s="50"/>
      <c r="G90" s="50"/>
      <c r="H90" s="50"/>
      <c r="I90" s="50"/>
      <c r="J90" s="50"/>
      <c r="K90" s="50" t="str">
        <f>IFERROR(VLOOKUP(I90,[7]DATOS!$L$2:$Q$6,MATCH(J90,[7]DATOS!$M$7:$Q$7,0)+1,0),"")</f>
        <v/>
      </c>
      <c r="L90" s="50"/>
      <c r="M90" s="50"/>
      <c r="N90" s="50" t="str">
        <f>IFERROR(VLOOKUP(L90,[7]DATOS!$L$2:$Q$6,MATCH(M90,[7]DATOS!$M$7:$Q$7,0)+1,0),"")</f>
        <v/>
      </c>
      <c r="O90" s="50"/>
      <c r="P90" s="50"/>
      <c r="Q90" s="50"/>
      <c r="R90" s="50" t="str">
        <f>IFERROR(INDEX([7]DATOS!$T$3:$T$6,MATCH(GF!N90,[7]DATOS!$S$3:$S$6,0)),"")</f>
        <v/>
      </c>
      <c r="S90" s="51" t="str">
        <f>IFERROR(INDEX('[7]Evaluación de riesgos'!$P$9:$P$14,MATCH(GF!O90,'[7]Evaluación de riesgos'!$B$9:$B$14,0)),"")</f>
        <v/>
      </c>
      <c r="T90" s="52"/>
      <c r="U90" s="52"/>
      <c r="V90" s="80"/>
      <c r="W90" s="80"/>
      <c r="X90" s="80"/>
    </row>
    <row r="91" spans="1:24" ht="18" x14ac:dyDescent="0.2">
      <c r="A91" s="50"/>
      <c r="B91" s="50"/>
      <c r="C91" s="50"/>
      <c r="D91" s="50"/>
      <c r="E91" s="50"/>
      <c r="F91" s="50"/>
      <c r="G91" s="50"/>
      <c r="H91" s="50"/>
      <c r="I91" s="50"/>
      <c r="J91" s="50"/>
      <c r="K91" s="50" t="str">
        <f>IFERROR(VLOOKUP(I91,[7]DATOS!$L$2:$Q$6,MATCH(J91,[7]DATOS!$M$7:$Q$7,0)+1,0),"")</f>
        <v/>
      </c>
      <c r="L91" s="50"/>
      <c r="M91" s="50"/>
      <c r="N91" s="50" t="str">
        <f>IFERROR(VLOOKUP(L91,[7]DATOS!$L$2:$Q$6,MATCH(M91,[7]DATOS!$M$7:$Q$7,0)+1,0),"")</f>
        <v/>
      </c>
      <c r="O91" s="50"/>
      <c r="P91" s="50"/>
      <c r="Q91" s="50"/>
      <c r="R91" s="50" t="str">
        <f>IFERROR(INDEX([7]DATOS!$T$3:$T$6,MATCH(GF!N91,[7]DATOS!$S$3:$S$6,0)),"")</f>
        <v/>
      </c>
      <c r="S91" s="51" t="str">
        <f>IFERROR(INDEX('[7]Evaluación de riesgos'!$P$9:$P$14,MATCH(GF!O91,'[7]Evaluación de riesgos'!$B$9:$B$14,0)),"")</f>
        <v/>
      </c>
      <c r="T91" s="52"/>
      <c r="U91" s="52"/>
      <c r="V91" s="80"/>
      <c r="W91" s="80"/>
      <c r="X91" s="80"/>
    </row>
    <row r="92" spans="1:24" ht="18" x14ac:dyDescent="0.2">
      <c r="A92" s="50"/>
      <c r="B92" s="50"/>
      <c r="C92" s="50"/>
      <c r="D92" s="50"/>
      <c r="E92" s="50"/>
      <c r="F92" s="50"/>
      <c r="G92" s="50"/>
      <c r="H92" s="50"/>
      <c r="I92" s="50"/>
      <c r="J92" s="50"/>
      <c r="K92" s="50" t="str">
        <f>IFERROR(VLOOKUP(I92,[7]DATOS!$L$2:$Q$6,MATCH(J92,[7]DATOS!$M$7:$Q$7,0)+1,0),"")</f>
        <v/>
      </c>
      <c r="L92" s="50"/>
      <c r="M92" s="50"/>
      <c r="N92" s="50" t="str">
        <f>IFERROR(VLOOKUP(L92,[7]DATOS!$L$2:$Q$6,MATCH(M92,[7]DATOS!$M$7:$Q$7,0)+1,0),"")</f>
        <v/>
      </c>
      <c r="O92" s="50"/>
      <c r="P92" s="50"/>
      <c r="Q92" s="50"/>
      <c r="R92" s="50" t="str">
        <f>IFERROR(INDEX([7]DATOS!$T$3:$T$6,MATCH(GF!N92,[7]DATOS!$S$3:$S$6,0)),"")</f>
        <v/>
      </c>
      <c r="S92" s="51" t="str">
        <f>IFERROR(INDEX('[7]Evaluación de riesgos'!$P$9:$P$14,MATCH(GF!O92,'[7]Evaluación de riesgos'!$B$9:$B$14,0)),"")</f>
        <v/>
      </c>
      <c r="T92" s="52"/>
      <c r="U92" s="52"/>
      <c r="V92" s="80"/>
      <c r="W92" s="80"/>
      <c r="X92" s="80"/>
    </row>
    <row r="93" spans="1:24" ht="18" x14ac:dyDescent="0.2">
      <c r="A93" s="50"/>
      <c r="B93" s="50"/>
      <c r="C93" s="50"/>
      <c r="D93" s="50"/>
      <c r="E93" s="50"/>
      <c r="F93" s="50"/>
      <c r="G93" s="50"/>
      <c r="H93" s="50"/>
      <c r="I93" s="50"/>
      <c r="J93" s="50"/>
      <c r="K93" s="50" t="str">
        <f>IFERROR(VLOOKUP(I93,[7]DATOS!$L$2:$Q$6,MATCH(J93,[7]DATOS!$M$7:$Q$7,0)+1,0),"")</f>
        <v/>
      </c>
      <c r="L93" s="50"/>
      <c r="M93" s="50"/>
      <c r="N93" s="50" t="str">
        <f>IFERROR(VLOOKUP(L93,[7]DATOS!$L$2:$Q$6,MATCH(M93,[7]DATOS!$M$7:$Q$7,0)+1,0),"")</f>
        <v/>
      </c>
      <c r="O93" s="50"/>
      <c r="P93" s="50"/>
      <c r="Q93" s="50"/>
      <c r="R93" s="50" t="str">
        <f>IFERROR(INDEX([7]DATOS!$T$3:$T$6,MATCH(GF!N93,[7]DATOS!$S$3:$S$6,0)),"")</f>
        <v/>
      </c>
      <c r="S93" s="51" t="str">
        <f>IFERROR(INDEX('[7]Evaluación de riesgos'!$P$9:$P$14,MATCH(GF!O93,'[7]Evaluación de riesgos'!$B$9:$B$14,0)),"")</f>
        <v/>
      </c>
      <c r="T93" s="52"/>
      <c r="U93" s="52"/>
      <c r="V93" s="80"/>
      <c r="W93" s="80"/>
      <c r="X93" s="80"/>
    </row>
    <row r="94" spans="1:24" ht="18" x14ac:dyDescent="0.2">
      <c r="A94" s="50"/>
      <c r="B94" s="50"/>
      <c r="C94" s="50"/>
      <c r="D94" s="50"/>
      <c r="E94" s="50"/>
      <c r="F94" s="50"/>
      <c r="G94" s="50"/>
      <c r="H94" s="50"/>
      <c r="I94" s="50"/>
      <c r="J94" s="50"/>
      <c r="K94" s="50" t="str">
        <f>IFERROR(VLOOKUP(I94,[7]DATOS!$L$2:$Q$6,MATCH(J94,[7]DATOS!$M$7:$Q$7,0)+1,0),"")</f>
        <v/>
      </c>
      <c r="L94" s="50"/>
      <c r="M94" s="50"/>
      <c r="N94" s="50" t="str">
        <f>IFERROR(VLOOKUP(L94,[7]DATOS!$L$2:$Q$6,MATCH(M94,[7]DATOS!$M$7:$Q$7,0)+1,0),"")</f>
        <v/>
      </c>
      <c r="O94" s="50"/>
      <c r="P94" s="50"/>
      <c r="Q94" s="50"/>
      <c r="R94" s="50" t="str">
        <f>IFERROR(INDEX([7]DATOS!$T$3:$T$6,MATCH(GF!N94,[7]DATOS!$S$3:$S$6,0)),"")</f>
        <v/>
      </c>
      <c r="S94" s="51" t="str">
        <f>IFERROR(INDEX('[7]Evaluación de riesgos'!$P$9:$P$14,MATCH(GF!O94,'[7]Evaluación de riesgos'!$B$9:$B$14,0)),"")</f>
        <v/>
      </c>
      <c r="T94" s="52"/>
      <c r="U94" s="52"/>
      <c r="V94" s="80"/>
      <c r="W94" s="80"/>
      <c r="X94" s="80"/>
    </row>
    <row r="95" spans="1:24" ht="18" x14ac:dyDescent="0.2">
      <c r="A95" s="50"/>
      <c r="B95" s="50"/>
      <c r="C95" s="50"/>
      <c r="D95" s="50"/>
      <c r="E95" s="50"/>
      <c r="F95" s="50"/>
      <c r="G95" s="50"/>
      <c r="H95" s="50"/>
      <c r="I95" s="50"/>
      <c r="J95" s="50"/>
      <c r="K95" s="50" t="str">
        <f>IFERROR(VLOOKUP(I95,[7]DATOS!$L$2:$Q$6,MATCH(J95,[7]DATOS!$M$7:$Q$7,0)+1,0),"")</f>
        <v/>
      </c>
      <c r="L95" s="50"/>
      <c r="M95" s="50"/>
      <c r="N95" s="50" t="str">
        <f>IFERROR(VLOOKUP(L95,[7]DATOS!$L$2:$Q$6,MATCH(M95,[7]DATOS!$M$7:$Q$7,0)+1,0),"")</f>
        <v/>
      </c>
      <c r="O95" s="50"/>
      <c r="P95" s="50"/>
      <c r="Q95" s="50"/>
      <c r="R95" s="50" t="str">
        <f>IFERROR(INDEX([7]DATOS!$T$3:$T$6,MATCH(GF!N95,[7]DATOS!$S$3:$S$6,0)),"")</f>
        <v/>
      </c>
      <c r="S95" s="51" t="str">
        <f>IFERROR(INDEX('[7]Evaluación de riesgos'!$P$9:$P$14,MATCH(GF!O95,'[7]Evaluación de riesgos'!$B$9:$B$14,0)),"")</f>
        <v/>
      </c>
      <c r="T95" s="52"/>
      <c r="U95" s="52"/>
      <c r="V95" s="80"/>
      <c r="W95" s="80"/>
      <c r="X95" s="80"/>
    </row>
    <row r="96" spans="1:24" ht="18" x14ac:dyDescent="0.2">
      <c r="A96" s="50"/>
      <c r="B96" s="50"/>
      <c r="C96" s="50"/>
      <c r="D96" s="50"/>
      <c r="E96" s="50"/>
      <c r="F96" s="50"/>
      <c r="G96" s="50"/>
      <c r="H96" s="50"/>
      <c r="I96" s="50"/>
      <c r="J96" s="50"/>
      <c r="K96" s="50" t="str">
        <f>IFERROR(VLOOKUP(I96,[7]DATOS!$L$2:$Q$6,MATCH(J96,[7]DATOS!$M$7:$Q$7,0)+1,0),"")</f>
        <v/>
      </c>
      <c r="L96" s="50"/>
      <c r="M96" s="50"/>
      <c r="N96" s="50" t="str">
        <f>IFERROR(VLOOKUP(L96,[7]DATOS!$L$2:$Q$6,MATCH(M96,[7]DATOS!$M$7:$Q$7,0)+1,0),"")</f>
        <v/>
      </c>
      <c r="O96" s="50"/>
      <c r="P96" s="50"/>
      <c r="Q96" s="50"/>
      <c r="R96" s="50" t="str">
        <f>IFERROR(INDEX([7]DATOS!$T$3:$T$6,MATCH(GF!N96,[7]DATOS!$S$3:$S$6,0)),"")</f>
        <v/>
      </c>
      <c r="S96" s="51" t="str">
        <f>IFERROR(INDEX('[7]Evaluación de riesgos'!$P$9:$P$14,MATCH(GF!O96,'[7]Evaluación de riesgos'!$B$9:$B$14,0)),"")</f>
        <v/>
      </c>
      <c r="T96" s="52"/>
      <c r="U96" s="52"/>
      <c r="V96" s="80"/>
      <c r="W96" s="80"/>
      <c r="X96" s="80"/>
    </row>
    <row r="97" spans="1:24" ht="18" x14ac:dyDescent="0.2">
      <c r="A97" s="50"/>
      <c r="B97" s="50"/>
      <c r="C97" s="50"/>
      <c r="D97" s="50"/>
      <c r="E97" s="50"/>
      <c r="F97" s="50"/>
      <c r="G97" s="50"/>
      <c r="H97" s="50"/>
      <c r="I97" s="50"/>
      <c r="J97" s="50"/>
      <c r="K97" s="50" t="str">
        <f>IFERROR(VLOOKUP(I97,[7]DATOS!$L$2:$Q$6,MATCH(J97,[7]DATOS!$M$7:$Q$7,0)+1,0),"")</f>
        <v/>
      </c>
      <c r="L97" s="50"/>
      <c r="M97" s="50"/>
      <c r="N97" s="50" t="str">
        <f>IFERROR(VLOOKUP(L97,[7]DATOS!$L$2:$Q$6,MATCH(M97,[7]DATOS!$M$7:$Q$7,0)+1,0),"")</f>
        <v/>
      </c>
      <c r="O97" s="50"/>
      <c r="P97" s="50"/>
      <c r="Q97" s="50"/>
      <c r="R97" s="50" t="str">
        <f>IFERROR(INDEX([7]DATOS!$T$3:$T$6,MATCH(GF!N97,[7]DATOS!$S$3:$S$6,0)),"")</f>
        <v/>
      </c>
      <c r="S97" s="51" t="str">
        <f>IFERROR(INDEX('[7]Evaluación de riesgos'!$P$9:$P$14,MATCH(GF!O97,'[7]Evaluación de riesgos'!$B$9:$B$14,0)),"")</f>
        <v/>
      </c>
      <c r="T97" s="52"/>
      <c r="U97" s="52"/>
      <c r="V97" s="80"/>
      <c r="W97" s="80"/>
      <c r="X97" s="80"/>
    </row>
    <row r="98" spans="1:24" ht="18" x14ac:dyDescent="0.2">
      <c r="A98" s="50"/>
      <c r="B98" s="50"/>
      <c r="C98" s="50"/>
      <c r="D98" s="50"/>
      <c r="E98" s="50"/>
      <c r="F98" s="50"/>
      <c r="G98" s="50"/>
      <c r="H98" s="50"/>
      <c r="I98" s="50"/>
      <c r="J98" s="50"/>
      <c r="K98" s="50" t="str">
        <f>IFERROR(VLOOKUP(I98,[7]DATOS!$L$2:$Q$6,MATCH(J98,[7]DATOS!$M$7:$Q$7,0)+1,0),"")</f>
        <v/>
      </c>
      <c r="L98" s="50"/>
      <c r="M98" s="50"/>
      <c r="N98" s="50" t="str">
        <f>IFERROR(VLOOKUP(L98,[7]DATOS!$L$2:$Q$6,MATCH(M98,[7]DATOS!$M$7:$Q$7,0)+1,0),"")</f>
        <v/>
      </c>
      <c r="O98" s="50"/>
      <c r="P98" s="50"/>
      <c r="Q98" s="50"/>
      <c r="R98" s="50" t="str">
        <f>IFERROR(INDEX([7]DATOS!$T$3:$T$6,MATCH(GF!N98,[7]DATOS!$S$3:$S$6,0)),"")</f>
        <v/>
      </c>
      <c r="S98" s="51" t="str">
        <f>IFERROR(INDEX('[7]Evaluación de riesgos'!$P$9:$P$14,MATCH(GF!O98,'[7]Evaluación de riesgos'!$B$9:$B$14,0)),"")</f>
        <v/>
      </c>
      <c r="T98" s="52"/>
      <c r="U98" s="52"/>
      <c r="V98" s="80"/>
      <c r="W98" s="80"/>
      <c r="X98" s="80"/>
    </row>
    <row r="99" spans="1:24" ht="18" x14ac:dyDescent="0.2">
      <c r="A99" s="50"/>
      <c r="B99" s="50"/>
      <c r="C99" s="50"/>
      <c r="D99" s="50"/>
      <c r="E99" s="50"/>
      <c r="F99" s="50"/>
      <c r="G99" s="50"/>
      <c r="H99" s="50"/>
      <c r="I99" s="50"/>
      <c r="J99" s="50"/>
      <c r="K99" s="50" t="str">
        <f>IFERROR(VLOOKUP(I99,[7]DATOS!$L$2:$Q$6,MATCH(J99,[7]DATOS!$M$7:$Q$7,0)+1,0),"")</f>
        <v/>
      </c>
      <c r="L99" s="50"/>
      <c r="M99" s="50"/>
      <c r="N99" s="50" t="str">
        <f>IFERROR(VLOOKUP(L99,[7]DATOS!$L$2:$Q$6,MATCH(M99,[7]DATOS!$M$7:$Q$7,0)+1,0),"")</f>
        <v/>
      </c>
      <c r="O99" s="50"/>
      <c r="P99" s="50"/>
      <c r="Q99" s="50"/>
      <c r="R99" s="50" t="str">
        <f>IFERROR(INDEX([7]DATOS!$T$3:$T$6,MATCH(GF!N99,[7]DATOS!$S$3:$S$6,0)),"")</f>
        <v/>
      </c>
      <c r="S99" s="51" t="str">
        <f>IFERROR(INDEX('[7]Evaluación de riesgos'!$P$9:$P$14,MATCH(GF!O99,'[7]Evaluación de riesgos'!$B$9:$B$14,0)),"")</f>
        <v/>
      </c>
      <c r="T99" s="52"/>
      <c r="U99" s="52"/>
      <c r="V99" s="80"/>
      <c r="W99" s="80"/>
      <c r="X99" s="80"/>
    </row>
    <row r="100" spans="1:24" ht="18" x14ac:dyDescent="0.2">
      <c r="A100" s="50"/>
      <c r="B100" s="50"/>
      <c r="C100" s="50"/>
      <c r="D100" s="50"/>
      <c r="E100" s="50"/>
      <c r="F100" s="50"/>
      <c r="G100" s="50"/>
      <c r="H100" s="50"/>
      <c r="I100" s="50"/>
      <c r="J100" s="50"/>
      <c r="K100" s="50" t="str">
        <f>IFERROR(VLOOKUP(I100,[7]DATOS!$L$2:$Q$6,MATCH(J100,[7]DATOS!$M$7:$Q$7,0)+1,0),"")</f>
        <v/>
      </c>
      <c r="L100" s="50"/>
      <c r="M100" s="50"/>
      <c r="N100" s="50" t="str">
        <f>IFERROR(VLOOKUP(L100,[7]DATOS!$L$2:$Q$6,MATCH(M100,[7]DATOS!$M$7:$Q$7,0)+1,0),"")</f>
        <v/>
      </c>
      <c r="O100" s="50"/>
      <c r="P100" s="50"/>
      <c r="Q100" s="50"/>
      <c r="R100" s="50" t="str">
        <f>IFERROR(INDEX([7]DATOS!$T$3:$T$6,MATCH(GF!N100,[7]DATOS!$S$3:$S$6,0)),"")</f>
        <v/>
      </c>
      <c r="S100" s="51" t="str">
        <f>IFERROR(INDEX('[7]Evaluación de riesgos'!$P$9:$P$14,MATCH(GF!O100,'[7]Evaluación de riesgos'!$B$9:$B$14,0)),"")</f>
        <v/>
      </c>
      <c r="T100" s="52"/>
      <c r="U100" s="52"/>
      <c r="V100" s="80"/>
      <c r="W100" s="80"/>
      <c r="X100" s="80"/>
    </row>
    <row r="101" spans="1:24" ht="18" x14ac:dyDescent="0.2">
      <c r="A101" s="50"/>
      <c r="B101" s="50"/>
      <c r="C101" s="50"/>
      <c r="D101" s="50"/>
      <c r="E101" s="50"/>
      <c r="F101" s="50"/>
      <c r="G101" s="50"/>
      <c r="H101" s="50"/>
      <c r="I101" s="50"/>
      <c r="J101" s="50"/>
      <c r="K101" s="50" t="str">
        <f>IFERROR(VLOOKUP(I101,[7]DATOS!$L$2:$Q$6,MATCH(J101,[7]DATOS!$M$7:$Q$7,0)+1,0),"")</f>
        <v/>
      </c>
      <c r="L101" s="50"/>
      <c r="M101" s="50"/>
      <c r="N101" s="50" t="str">
        <f>IFERROR(VLOOKUP(L101,[7]DATOS!$L$2:$Q$6,MATCH(M101,[7]DATOS!$M$7:$Q$7,0)+1,0),"")</f>
        <v/>
      </c>
      <c r="O101" s="50"/>
      <c r="P101" s="50"/>
      <c r="Q101" s="50"/>
      <c r="R101" s="50" t="str">
        <f>IFERROR(INDEX([7]DATOS!$T$3:$T$6,MATCH(GF!N101,[7]DATOS!$S$3:$S$6,0)),"")</f>
        <v/>
      </c>
      <c r="S101" s="51" t="str">
        <f>IFERROR(INDEX('[7]Evaluación de riesgos'!$P$9:$P$14,MATCH(GF!O101,'[7]Evaluación de riesgos'!$B$9:$B$14,0)),"")</f>
        <v/>
      </c>
      <c r="T101" s="52"/>
      <c r="U101" s="52"/>
      <c r="V101" s="80"/>
      <c r="W101" s="80"/>
      <c r="X101" s="80"/>
    </row>
    <row r="102" spans="1:24" ht="18" x14ac:dyDescent="0.2">
      <c r="A102" s="50"/>
      <c r="B102" s="50"/>
      <c r="C102" s="50"/>
      <c r="D102" s="50"/>
      <c r="E102" s="50"/>
      <c r="F102" s="50"/>
      <c r="G102" s="50"/>
      <c r="H102" s="50"/>
      <c r="I102" s="50"/>
      <c r="J102" s="50"/>
      <c r="K102" s="50" t="str">
        <f>IFERROR(VLOOKUP(I102,[7]DATOS!$L$2:$Q$6,MATCH(J102,[7]DATOS!$M$7:$Q$7,0)+1,0),"")</f>
        <v/>
      </c>
      <c r="L102" s="50"/>
      <c r="M102" s="50"/>
      <c r="N102" s="50" t="str">
        <f>IFERROR(VLOOKUP(L102,[7]DATOS!$L$2:$Q$6,MATCH(M102,[7]DATOS!$M$7:$Q$7,0)+1,0),"")</f>
        <v/>
      </c>
      <c r="O102" s="50"/>
      <c r="P102" s="50"/>
      <c r="Q102" s="50"/>
      <c r="R102" s="50" t="str">
        <f>IFERROR(INDEX([7]DATOS!$T$3:$T$6,MATCH(GF!N102,[7]DATOS!$S$3:$S$6,0)),"")</f>
        <v/>
      </c>
      <c r="S102" s="51" t="str">
        <f>IFERROR(INDEX('[7]Evaluación de riesgos'!$P$9:$P$14,MATCH(GF!O102,'[7]Evaluación de riesgos'!$B$9:$B$14,0)),"")</f>
        <v/>
      </c>
      <c r="T102" s="52"/>
      <c r="U102" s="52"/>
      <c r="V102" s="80"/>
      <c r="W102" s="80"/>
      <c r="X102" s="80"/>
    </row>
    <row r="103" spans="1:24" ht="18" x14ac:dyDescent="0.2">
      <c r="A103" s="50"/>
      <c r="B103" s="50"/>
      <c r="C103" s="50"/>
      <c r="D103" s="50"/>
      <c r="E103" s="50"/>
      <c r="F103" s="50"/>
      <c r="G103" s="50"/>
      <c r="H103" s="50"/>
      <c r="I103" s="50"/>
      <c r="J103" s="50"/>
      <c r="K103" s="50" t="str">
        <f>IFERROR(VLOOKUP(I103,[7]DATOS!$L$2:$Q$6,MATCH(J103,[7]DATOS!$M$7:$Q$7,0)+1,0),"")</f>
        <v/>
      </c>
      <c r="L103" s="50"/>
      <c r="M103" s="50"/>
      <c r="N103" s="50" t="str">
        <f>IFERROR(VLOOKUP(L103,[7]DATOS!$L$2:$Q$6,MATCH(M103,[7]DATOS!$M$7:$Q$7,0)+1,0),"")</f>
        <v/>
      </c>
      <c r="O103" s="50"/>
      <c r="P103" s="50"/>
      <c r="Q103" s="50"/>
      <c r="R103" s="50" t="str">
        <f>IFERROR(INDEX([7]DATOS!$T$3:$T$6,MATCH(GF!N103,[7]DATOS!$S$3:$S$6,0)),"")</f>
        <v/>
      </c>
      <c r="S103" s="51" t="str">
        <f>IFERROR(INDEX('[7]Evaluación de riesgos'!$P$9:$P$14,MATCH(GF!O103,'[7]Evaluación de riesgos'!$B$9:$B$14,0)),"")</f>
        <v/>
      </c>
      <c r="T103" s="52"/>
      <c r="U103" s="52"/>
      <c r="V103" s="80"/>
      <c r="W103" s="80"/>
      <c r="X103" s="80"/>
    </row>
    <row r="104" spans="1:24" ht="18" x14ac:dyDescent="0.2">
      <c r="A104" s="50"/>
      <c r="B104" s="50"/>
      <c r="C104" s="50"/>
      <c r="D104" s="50"/>
      <c r="E104" s="50"/>
      <c r="F104" s="50"/>
      <c r="G104" s="50"/>
      <c r="H104" s="50"/>
      <c r="I104" s="50"/>
      <c r="J104" s="50"/>
      <c r="K104" s="50" t="str">
        <f>IFERROR(VLOOKUP(I104,[7]DATOS!$L$2:$Q$6,MATCH(J104,[7]DATOS!$M$7:$Q$7,0)+1,0),"")</f>
        <v/>
      </c>
      <c r="L104" s="50"/>
      <c r="M104" s="50"/>
      <c r="N104" s="50" t="str">
        <f>IFERROR(VLOOKUP(L104,[7]DATOS!$L$2:$Q$6,MATCH(M104,[7]DATOS!$M$7:$Q$7,0)+1,0),"")</f>
        <v/>
      </c>
      <c r="O104" s="50"/>
      <c r="P104" s="50"/>
      <c r="Q104" s="50"/>
      <c r="R104" s="50" t="str">
        <f>IFERROR(INDEX([7]DATOS!$T$3:$T$6,MATCH(GF!N104,[7]DATOS!$S$3:$S$6,0)),"")</f>
        <v/>
      </c>
      <c r="S104" s="51" t="str">
        <f>IFERROR(INDEX('[7]Evaluación de riesgos'!$P$9:$P$14,MATCH(GF!O104,'[7]Evaluación de riesgos'!$B$9:$B$14,0)),"")</f>
        <v/>
      </c>
      <c r="T104" s="52"/>
      <c r="U104" s="52"/>
      <c r="V104" s="80"/>
      <c r="W104" s="80"/>
      <c r="X104" s="80"/>
    </row>
    <row r="105" spans="1:24" ht="18" x14ac:dyDescent="0.2">
      <c r="A105" s="50"/>
      <c r="B105" s="50"/>
      <c r="C105" s="50"/>
      <c r="D105" s="50"/>
      <c r="E105" s="50"/>
      <c r="F105" s="50"/>
      <c r="G105" s="50"/>
      <c r="H105" s="50"/>
      <c r="I105" s="50"/>
      <c r="J105" s="50"/>
      <c r="K105" s="50" t="str">
        <f>IFERROR(VLOOKUP(I105,[7]DATOS!$L$2:$Q$6,MATCH(J105,[7]DATOS!$M$7:$Q$7,0)+1,0),"")</f>
        <v/>
      </c>
      <c r="L105" s="50"/>
      <c r="M105" s="50"/>
      <c r="N105" s="50" t="str">
        <f>IFERROR(VLOOKUP(L105,[7]DATOS!$L$2:$Q$6,MATCH(M105,[7]DATOS!$M$7:$Q$7,0)+1,0),"")</f>
        <v/>
      </c>
      <c r="O105" s="50"/>
      <c r="P105" s="50"/>
      <c r="Q105" s="50"/>
      <c r="R105" s="50" t="str">
        <f>IFERROR(INDEX([7]DATOS!$T$3:$T$6,MATCH(GF!N105,[7]DATOS!$S$3:$S$6,0)),"")</f>
        <v/>
      </c>
      <c r="S105" s="51" t="str">
        <f>IFERROR(INDEX('[7]Evaluación de riesgos'!$P$9:$P$14,MATCH(GF!O105,'[7]Evaluación de riesgos'!$B$9:$B$14,0)),"")</f>
        <v/>
      </c>
      <c r="T105" s="52"/>
      <c r="U105" s="52"/>
      <c r="V105" s="80"/>
      <c r="W105" s="80"/>
      <c r="X105" s="80"/>
    </row>
    <row r="106" spans="1:24" ht="18" x14ac:dyDescent="0.2">
      <c r="A106" s="50"/>
      <c r="B106" s="50"/>
      <c r="C106" s="50"/>
      <c r="D106" s="50"/>
      <c r="E106" s="50"/>
      <c r="F106" s="50"/>
      <c r="G106" s="50"/>
      <c r="H106" s="50"/>
      <c r="I106" s="50"/>
      <c r="J106" s="50"/>
      <c r="K106" s="50" t="str">
        <f>IFERROR(VLOOKUP(I106,[7]DATOS!$L$2:$Q$6,MATCH(J106,[7]DATOS!$M$7:$Q$7,0)+1,0),"")</f>
        <v/>
      </c>
      <c r="L106" s="50"/>
      <c r="M106" s="50"/>
      <c r="N106" s="50" t="str">
        <f>IFERROR(VLOOKUP(L106,[7]DATOS!$L$2:$Q$6,MATCH(M106,[7]DATOS!$M$7:$Q$7,0)+1,0),"")</f>
        <v/>
      </c>
      <c r="O106" s="50"/>
      <c r="P106" s="50"/>
      <c r="Q106" s="50"/>
      <c r="R106" s="50" t="str">
        <f>IFERROR(INDEX([7]DATOS!$T$3:$T$6,MATCH(GF!N106,[7]DATOS!$S$3:$S$6,0)),"")</f>
        <v/>
      </c>
      <c r="S106" s="51" t="str">
        <f>IFERROR(INDEX('[7]Evaluación de riesgos'!$P$9:$P$14,MATCH(GF!O106,'[7]Evaluación de riesgos'!$B$9:$B$14,0)),"")</f>
        <v/>
      </c>
      <c r="T106" s="52"/>
      <c r="U106" s="52"/>
      <c r="V106" s="80"/>
      <c r="W106" s="80"/>
      <c r="X106" s="80"/>
    </row>
    <row r="107" spans="1:24" ht="18" x14ac:dyDescent="0.2">
      <c r="A107" s="50"/>
      <c r="B107" s="50"/>
      <c r="C107" s="50"/>
      <c r="D107" s="50"/>
      <c r="E107" s="50"/>
      <c r="F107" s="50"/>
      <c r="G107" s="50"/>
      <c r="H107" s="50"/>
      <c r="I107" s="50"/>
      <c r="J107" s="50"/>
      <c r="K107" s="50" t="str">
        <f>IFERROR(VLOOKUP(I107,[7]DATOS!$L$2:$Q$6,MATCH(J107,[7]DATOS!$M$7:$Q$7,0)+1,0),"")</f>
        <v/>
      </c>
      <c r="L107" s="50"/>
      <c r="M107" s="50"/>
      <c r="N107" s="50" t="str">
        <f>IFERROR(VLOOKUP(L107,[7]DATOS!$L$2:$Q$6,MATCH(M107,[7]DATOS!$M$7:$Q$7,0)+1,0),"")</f>
        <v/>
      </c>
      <c r="O107" s="50"/>
      <c r="P107" s="50"/>
      <c r="Q107" s="50"/>
      <c r="R107" s="50" t="str">
        <f>IFERROR(INDEX([7]DATOS!$T$3:$T$6,MATCH(GF!N107,[7]DATOS!$S$3:$S$6,0)),"")</f>
        <v/>
      </c>
      <c r="S107" s="51" t="str">
        <f>IFERROR(INDEX('[7]Evaluación de riesgos'!$P$9:$P$14,MATCH(GF!O107,'[7]Evaluación de riesgos'!$B$9:$B$14,0)),"")</f>
        <v/>
      </c>
      <c r="T107" s="52"/>
      <c r="U107" s="52"/>
      <c r="V107" s="80"/>
      <c r="W107" s="80"/>
      <c r="X107" s="80"/>
    </row>
    <row r="108" spans="1:24" ht="18" x14ac:dyDescent="0.2">
      <c r="A108" s="50"/>
      <c r="B108" s="50"/>
      <c r="C108" s="50"/>
      <c r="D108" s="50"/>
      <c r="E108" s="50"/>
      <c r="F108" s="50"/>
      <c r="G108" s="50"/>
      <c r="H108" s="50"/>
      <c r="I108" s="50"/>
      <c r="J108" s="50"/>
      <c r="K108" s="50" t="str">
        <f>IFERROR(VLOOKUP(I108,[7]DATOS!$L$2:$Q$6,MATCH(J108,[7]DATOS!$M$7:$Q$7,0)+1,0),"")</f>
        <v/>
      </c>
      <c r="L108" s="50"/>
      <c r="M108" s="50"/>
      <c r="N108" s="50" t="str">
        <f>IFERROR(VLOOKUP(L108,[7]DATOS!$L$2:$Q$6,MATCH(M108,[7]DATOS!$M$7:$Q$7,0)+1,0),"")</f>
        <v/>
      </c>
      <c r="O108" s="50"/>
      <c r="P108" s="50"/>
      <c r="Q108" s="50"/>
      <c r="R108" s="50" t="str">
        <f>IFERROR(INDEX([7]DATOS!$T$3:$T$6,MATCH(GF!N108,[7]DATOS!$S$3:$S$6,0)),"")</f>
        <v/>
      </c>
      <c r="S108" s="51" t="str">
        <f>IFERROR(INDEX('[7]Evaluación de riesgos'!$P$9:$P$14,MATCH(GF!O108,'[7]Evaluación de riesgos'!$B$9:$B$14,0)),"")</f>
        <v/>
      </c>
      <c r="T108" s="52"/>
      <c r="U108" s="52"/>
      <c r="V108" s="80"/>
      <c r="W108" s="80"/>
      <c r="X108" s="80"/>
    </row>
    <row r="109" spans="1:24" ht="18" x14ac:dyDescent="0.2">
      <c r="A109" s="50"/>
      <c r="B109" s="50"/>
      <c r="C109" s="50"/>
      <c r="D109" s="50"/>
      <c r="E109" s="50"/>
      <c r="F109" s="50"/>
      <c r="G109" s="50"/>
      <c r="H109" s="50"/>
      <c r="I109" s="50"/>
      <c r="J109" s="50"/>
      <c r="K109" s="50" t="str">
        <f>IFERROR(VLOOKUP(I109,[7]DATOS!$L$2:$Q$6,MATCH(J109,[7]DATOS!$M$7:$Q$7,0)+1,0),"")</f>
        <v/>
      </c>
      <c r="L109" s="50"/>
      <c r="M109" s="50"/>
      <c r="N109" s="50" t="str">
        <f>IFERROR(VLOOKUP(L109,[7]DATOS!$L$2:$Q$6,MATCH(M109,[7]DATOS!$M$7:$Q$7,0)+1,0),"")</f>
        <v/>
      </c>
      <c r="O109" s="50"/>
      <c r="P109" s="50"/>
      <c r="Q109" s="50"/>
      <c r="R109" s="50" t="str">
        <f>IFERROR(INDEX([7]DATOS!$T$3:$T$6,MATCH(GF!N109,[7]DATOS!$S$3:$S$6,0)),"")</f>
        <v/>
      </c>
      <c r="S109" s="51" t="str">
        <f>IFERROR(INDEX('[7]Evaluación de riesgos'!$P$9:$P$14,MATCH(GF!O109,'[7]Evaluación de riesgos'!$B$9:$B$14,0)),"")</f>
        <v/>
      </c>
      <c r="T109" s="52"/>
      <c r="U109" s="52"/>
      <c r="V109" s="80"/>
      <c r="W109" s="80"/>
      <c r="X109" s="80"/>
    </row>
    <row r="110" spans="1:24" ht="18" x14ac:dyDescent="0.2">
      <c r="A110" s="50"/>
      <c r="B110" s="50"/>
      <c r="C110" s="50"/>
      <c r="D110" s="50"/>
      <c r="E110" s="50"/>
      <c r="F110" s="50"/>
      <c r="G110" s="50"/>
      <c r="H110" s="50"/>
      <c r="I110" s="50"/>
      <c r="J110" s="50"/>
      <c r="K110" s="50" t="str">
        <f>IFERROR(VLOOKUP(I110,[7]DATOS!$L$2:$Q$6,MATCH(J110,[7]DATOS!$M$7:$Q$7,0)+1,0),"")</f>
        <v/>
      </c>
      <c r="L110" s="50"/>
      <c r="M110" s="50"/>
      <c r="N110" s="50" t="str">
        <f>IFERROR(VLOOKUP(L110,[7]DATOS!$L$2:$Q$6,MATCH(M110,[7]DATOS!$M$7:$Q$7,0)+1,0),"")</f>
        <v/>
      </c>
      <c r="O110" s="50"/>
      <c r="P110" s="50"/>
      <c r="Q110" s="50"/>
      <c r="R110" s="50" t="str">
        <f>IFERROR(INDEX([7]DATOS!$T$3:$T$6,MATCH(GF!N110,[7]DATOS!$S$3:$S$6,0)),"")</f>
        <v/>
      </c>
      <c r="S110" s="51" t="str">
        <f>IFERROR(INDEX('[7]Evaluación de riesgos'!$P$9:$P$14,MATCH(GF!O110,'[7]Evaluación de riesgos'!$B$9:$B$14,0)),"")</f>
        <v/>
      </c>
      <c r="T110" s="52"/>
      <c r="U110" s="52"/>
      <c r="V110" s="80"/>
      <c r="W110" s="80"/>
      <c r="X110" s="80"/>
    </row>
    <row r="111" spans="1:24" ht="18" x14ac:dyDescent="0.2">
      <c r="A111" s="50"/>
      <c r="B111" s="50"/>
      <c r="C111" s="50"/>
      <c r="D111" s="50"/>
      <c r="E111" s="50"/>
      <c r="F111" s="50"/>
      <c r="G111" s="50"/>
      <c r="H111" s="50"/>
      <c r="I111" s="50"/>
      <c r="J111" s="50"/>
      <c r="K111" s="50" t="str">
        <f>IFERROR(VLOOKUP(I111,[7]DATOS!$L$2:$Q$6,MATCH(J111,[7]DATOS!$M$7:$Q$7,0)+1,0),"")</f>
        <v/>
      </c>
      <c r="L111" s="50"/>
      <c r="M111" s="50"/>
      <c r="N111" s="50" t="str">
        <f>IFERROR(VLOOKUP(L111,[7]DATOS!$L$2:$Q$6,MATCH(M111,[7]DATOS!$M$7:$Q$7,0)+1,0),"")</f>
        <v/>
      </c>
      <c r="O111" s="50"/>
      <c r="P111" s="50"/>
      <c r="Q111" s="50"/>
      <c r="R111" s="50" t="str">
        <f>IFERROR(INDEX([7]DATOS!$T$3:$T$6,MATCH(GF!N111,[7]DATOS!$S$3:$S$6,0)),"")</f>
        <v/>
      </c>
      <c r="S111" s="51" t="str">
        <f>IFERROR(INDEX('[7]Evaluación de riesgos'!$P$9:$P$14,MATCH(GF!O111,'[7]Evaluación de riesgos'!$B$9:$B$14,0)),"")</f>
        <v/>
      </c>
      <c r="T111" s="52"/>
      <c r="U111" s="52"/>
      <c r="V111" s="80"/>
      <c r="W111" s="80"/>
      <c r="X111" s="80"/>
    </row>
    <row r="112" spans="1:24" ht="18" x14ac:dyDescent="0.2">
      <c r="A112" s="50"/>
      <c r="B112" s="50"/>
      <c r="C112" s="50"/>
      <c r="D112" s="50"/>
      <c r="E112" s="50"/>
      <c r="F112" s="50"/>
      <c r="G112" s="50"/>
      <c r="H112" s="50"/>
      <c r="I112" s="50"/>
      <c r="J112" s="50"/>
      <c r="K112" s="50" t="str">
        <f>IFERROR(VLOOKUP(I112,[7]DATOS!$L$2:$Q$6,MATCH(J112,[7]DATOS!$M$7:$Q$7,0)+1,0),"")</f>
        <v/>
      </c>
      <c r="L112" s="50"/>
      <c r="M112" s="50"/>
      <c r="N112" s="50" t="str">
        <f>IFERROR(VLOOKUP(L112,[7]DATOS!$L$2:$Q$6,MATCH(M112,[7]DATOS!$M$7:$Q$7,0)+1,0),"")</f>
        <v/>
      </c>
      <c r="O112" s="50"/>
      <c r="P112" s="50"/>
      <c r="Q112" s="50"/>
      <c r="R112" s="50" t="str">
        <f>IFERROR(INDEX([7]DATOS!$T$3:$T$6,MATCH(GF!N112,[7]DATOS!$S$3:$S$6,0)),"")</f>
        <v/>
      </c>
      <c r="S112" s="51" t="str">
        <f>IFERROR(INDEX('[7]Evaluación de riesgos'!$P$9:$P$14,MATCH(GF!O112,'[7]Evaluación de riesgos'!$B$9:$B$14,0)),"")</f>
        <v/>
      </c>
      <c r="T112" s="52"/>
      <c r="U112" s="52"/>
      <c r="V112" s="80"/>
      <c r="W112" s="80"/>
      <c r="X112" s="80"/>
    </row>
    <row r="113" spans="1:24" ht="18" x14ac:dyDescent="0.2">
      <c r="A113" s="50"/>
      <c r="B113" s="50"/>
      <c r="C113" s="50"/>
      <c r="D113" s="50"/>
      <c r="E113" s="50"/>
      <c r="F113" s="50"/>
      <c r="G113" s="50"/>
      <c r="H113" s="50"/>
      <c r="I113" s="50"/>
      <c r="J113" s="50"/>
      <c r="K113" s="50" t="str">
        <f>IFERROR(VLOOKUP(I113,[7]DATOS!$L$2:$Q$6,MATCH(J113,[7]DATOS!$M$7:$Q$7,0)+1,0),"")</f>
        <v/>
      </c>
      <c r="L113" s="50"/>
      <c r="M113" s="50"/>
      <c r="N113" s="50" t="str">
        <f>IFERROR(VLOOKUP(L113,[7]DATOS!$L$2:$Q$6,MATCH(M113,[7]DATOS!$M$7:$Q$7,0)+1,0),"")</f>
        <v/>
      </c>
      <c r="O113" s="50"/>
      <c r="P113" s="50"/>
      <c r="Q113" s="50"/>
      <c r="R113" s="50" t="str">
        <f>IFERROR(INDEX([7]DATOS!$T$3:$T$6,MATCH(GF!N113,[7]DATOS!$S$3:$S$6,0)),"")</f>
        <v/>
      </c>
      <c r="S113" s="51" t="str">
        <f>IFERROR(INDEX('[7]Evaluación de riesgos'!$P$9:$P$14,MATCH(GF!O113,'[7]Evaluación de riesgos'!$B$9:$B$14,0)),"")</f>
        <v/>
      </c>
      <c r="T113" s="52"/>
      <c r="U113" s="52"/>
      <c r="V113" s="80"/>
      <c r="W113" s="80"/>
      <c r="X113" s="80"/>
    </row>
    <row r="114" spans="1:24" ht="18" x14ac:dyDescent="0.2">
      <c r="A114" s="50"/>
      <c r="B114" s="50"/>
      <c r="C114" s="50"/>
      <c r="D114" s="50"/>
      <c r="E114" s="50"/>
      <c r="F114" s="50"/>
      <c r="G114" s="50"/>
      <c r="H114" s="50"/>
      <c r="I114" s="50"/>
      <c r="J114" s="50"/>
      <c r="K114" s="50" t="str">
        <f>IFERROR(VLOOKUP(I114,[7]DATOS!$L$2:$Q$6,MATCH(J114,[7]DATOS!$M$7:$Q$7,0)+1,0),"")</f>
        <v/>
      </c>
      <c r="L114" s="50"/>
      <c r="M114" s="50"/>
      <c r="N114" s="50" t="str">
        <f>IFERROR(VLOOKUP(L114,[7]DATOS!$L$2:$Q$6,MATCH(M114,[7]DATOS!$M$7:$Q$7,0)+1,0),"")</f>
        <v/>
      </c>
      <c r="O114" s="50"/>
      <c r="P114" s="50"/>
      <c r="Q114" s="50"/>
      <c r="R114" s="50" t="str">
        <f>IFERROR(INDEX([7]DATOS!$T$3:$T$6,MATCH(GF!N114,[7]DATOS!$S$3:$S$6,0)),"")</f>
        <v/>
      </c>
      <c r="S114" s="51" t="str">
        <f>IFERROR(INDEX('[7]Evaluación de riesgos'!$P$9:$P$14,MATCH(GF!O114,'[7]Evaluación de riesgos'!$B$9:$B$14,0)),"")</f>
        <v/>
      </c>
      <c r="T114" s="52"/>
      <c r="U114" s="52"/>
      <c r="V114" s="80"/>
      <c r="W114" s="80"/>
      <c r="X114" s="80"/>
    </row>
    <row r="115" spans="1:24" ht="18" x14ac:dyDescent="0.2">
      <c r="A115" s="50"/>
      <c r="B115" s="50"/>
      <c r="C115" s="50"/>
      <c r="D115" s="50"/>
      <c r="E115" s="50"/>
      <c r="F115" s="50"/>
      <c r="G115" s="50"/>
      <c r="H115" s="50"/>
      <c r="I115" s="50"/>
      <c r="J115" s="50"/>
      <c r="K115" s="50" t="str">
        <f>IFERROR(VLOOKUP(I115,[7]DATOS!$L$2:$Q$6,MATCH(J115,[7]DATOS!$M$7:$Q$7,0)+1,0),"")</f>
        <v/>
      </c>
      <c r="L115" s="50"/>
      <c r="M115" s="50"/>
      <c r="N115" s="50" t="str">
        <f>IFERROR(VLOOKUP(L115,[7]DATOS!$L$2:$Q$6,MATCH(M115,[7]DATOS!$M$7:$Q$7,0)+1,0),"")</f>
        <v/>
      </c>
      <c r="O115" s="50"/>
      <c r="P115" s="50"/>
      <c r="Q115" s="50"/>
      <c r="R115" s="50" t="str">
        <f>IFERROR(INDEX([7]DATOS!$T$3:$T$6,MATCH(GF!N115,[7]DATOS!$S$3:$S$6,0)),"")</f>
        <v/>
      </c>
      <c r="S115" s="51" t="str">
        <f>IFERROR(INDEX('[7]Evaluación de riesgos'!$P$9:$P$14,MATCH(GF!O115,'[7]Evaluación de riesgos'!$B$9:$B$14,0)),"")</f>
        <v/>
      </c>
      <c r="T115" s="52"/>
      <c r="U115" s="52"/>
      <c r="V115" s="80"/>
      <c r="W115" s="80"/>
      <c r="X115" s="80"/>
    </row>
    <row r="116" spans="1:24" ht="18" x14ac:dyDescent="0.2">
      <c r="A116" s="50"/>
      <c r="B116" s="50"/>
      <c r="C116" s="50"/>
      <c r="D116" s="50"/>
      <c r="E116" s="50"/>
      <c r="F116" s="50"/>
      <c r="G116" s="50"/>
      <c r="H116" s="50"/>
      <c r="I116" s="50"/>
      <c r="J116" s="50"/>
      <c r="K116" s="50" t="str">
        <f>IFERROR(VLOOKUP(I116,[7]DATOS!$L$2:$Q$6,MATCH(J116,[7]DATOS!$M$7:$Q$7,0)+1,0),"")</f>
        <v/>
      </c>
      <c r="L116" s="50"/>
      <c r="M116" s="50"/>
      <c r="N116" s="50" t="str">
        <f>IFERROR(VLOOKUP(L116,[7]DATOS!$L$2:$Q$6,MATCH(M116,[7]DATOS!$M$7:$Q$7,0)+1,0),"")</f>
        <v/>
      </c>
      <c r="O116" s="50"/>
      <c r="P116" s="50"/>
      <c r="Q116" s="50"/>
      <c r="R116" s="50" t="str">
        <f>IFERROR(INDEX([7]DATOS!$T$3:$T$6,MATCH(GF!N116,[7]DATOS!$S$3:$S$6,0)),"")</f>
        <v/>
      </c>
      <c r="S116" s="51" t="str">
        <f>IFERROR(INDEX('[7]Evaluación de riesgos'!$P$9:$P$14,MATCH(GF!O116,'[7]Evaluación de riesgos'!$B$9:$B$14,0)),"")</f>
        <v/>
      </c>
      <c r="T116" s="52"/>
      <c r="U116" s="52"/>
      <c r="V116" s="80"/>
      <c r="W116" s="80"/>
      <c r="X116" s="80"/>
    </row>
    <row r="117" spans="1:24" ht="18" x14ac:dyDescent="0.2">
      <c r="A117" s="50"/>
      <c r="B117" s="50"/>
      <c r="C117" s="50"/>
      <c r="D117" s="50"/>
      <c r="E117" s="50"/>
      <c r="F117" s="50"/>
      <c r="G117" s="50"/>
      <c r="H117" s="50"/>
      <c r="I117" s="50"/>
      <c r="J117" s="50"/>
      <c r="K117" s="50" t="str">
        <f>IFERROR(VLOOKUP(I117,[7]DATOS!$L$2:$Q$6,MATCH(J117,[7]DATOS!$M$7:$Q$7,0)+1,0),"")</f>
        <v/>
      </c>
      <c r="L117" s="50"/>
      <c r="M117" s="50"/>
      <c r="N117" s="50" t="str">
        <f>IFERROR(VLOOKUP(L117,[7]DATOS!$L$2:$Q$6,MATCH(M117,[7]DATOS!$M$7:$Q$7,0)+1,0),"")</f>
        <v/>
      </c>
      <c r="O117" s="50"/>
      <c r="P117" s="50"/>
      <c r="Q117" s="50"/>
      <c r="R117" s="50" t="str">
        <f>IFERROR(INDEX([7]DATOS!$T$3:$T$6,MATCH(GF!N117,[7]DATOS!$S$3:$S$6,0)),"")</f>
        <v/>
      </c>
      <c r="S117" s="51" t="str">
        <f>IFERROR(INDEX('[7]Evaluación de riesgos'!$P$9:$P$14,MATCH(GF!O117,'[7]Evaluación de riesgos'!$B$9:$B$14,0)),"")</f>
        <v/>
      </c>
      <c r="T117" s="52"/>
      <c r="U117" s="52"/>
      <c r="V117" s="80"/>
      <c r="W117" s="80"/>
      <c r="X117" s="80"/>
    </row>
    <row r="118" spans="1:24" ht="18" x14ac:dyDescent="0.2">
      <c r="A118" s="50"/>
      <c r="B118" s="50"/>
      <c r="C118" s="50"/>
      <c r="D118" s="50"/>
      <c r="E118" s="50"/>
      <c r="F118" s="50"/>
      <c r="G118" s="50"/>
      <c r="H118" s="50"/>
      <c r="I118" s="50"/>
      <c r="J118" s="50"/>
      <c r="K118" s="50" t="str">
        <f>IFERROR(VLOOKUP(I118,[7]DATOS!$L$2:$Q$6,MATCH(J118,[7]DATOS!$M$7:$Q$7,0)+1,0),"")</f>
        <v/>
      </c>
      <c r="L118" s="50"/>
      <c r="M118" s="50"/>
      <c r="N118" s="50" t="str">
        <f>IFERROR(VLOOKUP(L118,[7]DATOS!$L$2:$Q$6,MATCH(M118,[7]DATOS!$M$7:$Q$7,0)+1,0),"")</f>
        <v/>
      </c>
      <c r="O118" s="50"/>
      <c r="P118" s="50"/>
      <c r="Q118" s="50"/>
      <c r="R118" s="50" t="str">
        <f>IFERROR(INDEX([7]DATOS!$T$3:$T$6,MATCH(GF!N118,[7]DATOS!$S$3:$S$6,0)),"")</f>
        <v/>
      </c>
      <c r="S118" s="51" t="str">
        <f>IFERROR(INDEX('[7]Evaluación de riesgos'!$P$9:$P$14,MATCH(GF!O118,'[7]Evaluación de riesgos'!$B$9:$B$14,0)),"")</f>
        <v/>
      </c>
      <c r="T118" s="52"/>
      <c r="U118" s="52"/>
      <c r="V118" s="80"/>
      <c r="W118" s="80"/>
      <c r="X118" s="80"/>
    </row>
    <row r="119" spans="1:24" ht="18" x14ac:dyDescent="0.2">
      <c r="A119" s="50"/>
      <c r="B119" s="50"/>
      <c r="C119" s="50"/>
      <c r="D119" s="50"/>
      <c r="E119" s="50"/>
      <c r="F119" s="50"/>
      <c r="G119" s="50"/>
      <c r="H119" s="50"/>
      <c r="I119" s="50"/>
      <c r="J119" s="50"/>
      <c r="K119" s="50" t="str">
        <f>IFERROR(VLOOKUP(I119,[7]DATOS!$L$2:$Q$6,MATCH(J119,[7]DATOS!$M$7:$Q$7,0)+1,0),"")</f>
        <v/>
      </c>
      <c r="L119" s="50"/>
      <c r="M119" s="50"/>
      <c r="N119" s="50" t="str">
        <f>IFERROR(VLOOKUP(L119,[7]DATOS!$L$2:$Q$6,MATCH(M119,[7]DATOS!$M$7:$Q$7,0)+1,0),"")</f>
        <v/>
      </c>
      <c r="O119" s="50"/>
      <c r="P119" s="50"/>
      <c r="Q119" s="50"/>
      <c r="R119" s="50" t="str">
        <f>IFERROR(INDEX([7]DATOS!$T$3:$T$6,MATCH(GF!N119,[7]DATOS!$S$3:$S$6,0)),"")</f>
        <v/>
      </c>
      <c r="S119" s="51" t="str">
        <f>IFERROR(INDEX('[7]Evaluación de riesgos'!$P$9:$P$14,MATCH(GF!O119,'[7]Evaluación de riesgos'!$B$9:$B$14,0)),"")</f>
        <v/>
      </c>
      <c r="T119" s="52"/>
      <c r="U119" s="52"/>
      <c r="V119" s="80"/>
      <c r="W119" s="80"/>
      <c r="X119" s="80"/>
    </row>
    <row r="120" spans="1:24" ht="18" x14ac:dyDescent="0.2">
      <c r="A120" s="50"/>
      <c r="B120" s="50"/>
      <c r="C120" s="50"/>
      <c r="D120" s="50"/>
      <c r="E120" s="50"/>
      <c r="F120" s="50"/>
      <c r="G120" s="50"/>
      <c r="H120" s="50"/>
      <c r="I120" s="50"/>
      <c r="J120" s="50"/>
      <c r="K120" s="50" t="str">
        <f>IFERROR(VLOOKUP(I120,[7]DATOS!$L$2:$Q$6,MATCH(J120,[7]DATOS!$M$7:$Q$7,0)+1,0),"")</f>
        <v/>
      </c>
      <c r="L120" s="50"/>
      <c r="M120" s="50"/>
      <c r="N120" s="50" t="str">
        <f>IFERROR(VLOOKUP(L120,[7]DATOS!$L$2:$Q$6,MATCH(M120,[7]DATOS!$M$7:$Q$7,0)+1,0),"")</f>
        <v/>
      </c>
      <c r="O120" s="50"/>
      <c r="P120" s="50"/>
      <c r="Q120" s="50"/>
      <c r="R120" s="50" t="str">
        <f>IFERROR(INDEX([7]DATOS!$T$3:$T$6,MATCH(GF!N120,[7]DATOS!$S$3:$S$6,0)),"")</f>
        <v/>
      </c>
      <c r="S120" s="51" t="str">
        <f>IFERROR(INDEX('[7]Evaluación de riesgos'!$P$9:$P$14,MATCH(GF!O120,'[7]Evaluación de riesgos'!$B$9:$B$14,0)),"")</f>
        <v/>
      </c>
      <c r="T120" s="52"/>
      <c r="U120" s="52"/>
      <c r="V120" s="80"/>
      <c r="W120" s="80"/>
      <c r="X120" s="80"/>
    </row>
    <row r="121" spans="1:24" ht="18" x14ac:dyDescent="0.2">
      <c r="A121" s="50"/>
      <c r="B121" s="50"/>
      <c r="C121" s="50"/>
      <c r="D121" s="50"/>
      <c r="E121" s="50"/>
      <c r="F121" s="50"/>
      <c r="G121" s="50"/>
      <c r="H121" s="50"/>
      <c r="I121" s="50"/>
      <c r="J121" s="50"/>
      <c r="K121" s="50" t="str">
        <f>IFERROR(VLOOKUP(I121,[7]DATOS!$L$2:$Q$6,MATCH(J121,[7]DATOS!$M$7:$Q$7,0)+1,0),"")</f>
        <v/>
      </c>
      <c r="L121" s="50"/>
      <c r="M121" s="50"/>
      <c r="N121" s="50" t="str">
        <f>IFERROR(VLOOKUP(L121,[7]DATOS!$L$2:$Q$6,MATCH(M121,[7]DATOS!$M$7:$Q$7,0)+1,0),"")</f>
        <v/>
      </c>
      <c r="O121" s="50"/>
      <c r="P121" s="50"/>
      <c r="Q121" s="50"/>
      <c r="R121" s="50" t="str">
        <f>IFERROR(INDEX([7]DATOS!$T$3:$T$6,MATCH(GF!N121,[7]DATOS!$S$3:$S$6,0)),"")</f>
        <v/>
      </c>
      <c r="S121" s="51" t="str">
        <f>IFERROR(INDEX('[7]Evaluación de riesgos'!$P$9:$P$14,MATCH(GF!O121,'[7]Evaluación de riesgos'!$B$9:$B$14,0)),"")</f>
        <v/>
      </c>
      <c r="T121" s="52"/>
      <c r="U121" s="52"/>
      <c r="V121" s="80"/>
      <c r="W121" s="80"/>
      <c r="X121" s="80"/>
    </row>
    <row r="122" spans="1:24" ht="18" x14ac:dyDescent="0.2">
      <c r="A122" s="50"/>
      <c r="B122" s="50"/>
      <c r="C122" s="50"/>
      <c r="D122" s="50"/>
      <c r="E122" s="50"/>
      <c r="F122" s="50"/>
      <c r="G122" s="50"/>
      <c r="H122" s="50"/>
      <c r="I122" s="50"/>
      <c r="J122" s="50"/>
      <c r="K122" s="50" t="str">
        <f>IFERROR(VLOOKUP(I122,[7]DATOS!$L$2:$Q$6,MATCH(J122,[7]DATOS!$M$7:$Q$7,0)+1,0),"")</f>
        <v/>
      </c>
      <c r="L122" s="50"/>
      <c r="M122" s="50"/>
      <c r="N122" s="50" t="str">
        <f>IFERROR(VLOOKUP(L122,[7]DATOS!$L$2:$Q$6,MATCH(M122,[7]DATOS!$M$7:$Q$7,0)+1,0),"")</f>
        <v/>
      </c>
      <c r="O122" s="50"/>
      <c r="P122" s="50"/>
      <c r="Q122" s="50"/>
      <c r="R122" s="50" t="str">
        <f>IFERROR(INDEX([7]DATOS!$T$3:$T$6,MATCH(GF!N122,[7]DATOS!$S$3:$S$6,0)),"")</f>
        <v/>
      </c>
      <c r="S122" s="51" t="str">
        <f>IFERROR(INDEX('[7]Evaluación de riesgos'!$P$9:$P$14,MATCH(GF!O122,'[7]Evaluación de riesgos'!$B$9:$B$14,0)),"")</f>
        <v/>
      </c>
      <c r="T122" s="52"/>
      <c r="U122" s="52"/>
      <c r="V122" s="80"/>
      <c r="W122" s="80"/>
      <c r="X122" s="80"/>
    </row>
    <row r="123" spans="1:24" ht="18" x14ac:dyDescent="0.2">
      <c r="A123" s="50"/>
      <c r="B123" s="50"/>
      <c r="C123" s="50"/>
      <c r="D123" s="50"/>
      <c r="E123" s="50"/>
      <c r="F123" s="50"/>
      <c r="G123" s="50"/>
      <c r="H123" s="50"/>
      <c r="I123" s="50"/>
      <c r="J123" s="50"/>
      <c r="K123" s="50" t="str">
        <f>IFERROR(VLOOKUP(I123,[7]DATOS!$L$2:$Q$6,MATCH(J123,[7]DATOS!$M$7:$Q$7,0)+1,0),"")</f>
        <v/>
      </c>
      <c r="L123" s="50"/>
      <c r="M123" s="50"/>
      <c r="N123" s="50" t="str">
        <f>IFERROR(VLOOKUP(L123,[7]DATOS!$L$2:$Q$6,MATCH(M123,[7]DATOS!$M$7:$Q$7,0)+1,0),"")</f>
        <v/>
      </c>
      <c r="O123" s="50"/>
      <c r="P123" s="50"/>
      <c r="Q123" s="50"/>
      <c r="R123" s="50" t="str">
        <f>IFERROR(INDEX([7]DATOS!$T$3:$T$6,MATCH(GF!N123,[7]DATOS!$S$3:$S$6,0)),"")</f>
        <v/>
      </c>
      <c r="S123" s="51" t="str">
        <f>IFERROR(INDEX('[7]Evaluación de riesgos'!$P$9:$P$14,MATCH(GF!O123,'[7]Evaluación de riesgos'!$B$9:$B$14,0)),"")</f>
        <v/>
      </c>
      <c r="T123" s="52"/>
      <c r="U123" s="52"/>
      <c r="V123" s="80"/>
      <c r="W123" s="80"/>
      <c r="X123" s="80"/>
    </row>
    <row r="124" spans="1:24" ht="18" x14ac:dyDescent="0.2">
      <c r="A124" s="50"/>
      <c r="B124" s="50"/>
      <c r="C124" s="50"/>
      <c r="D124" s="50"/>
      <c r="E124" s="50"/>
      <c r="F124" s="50"/>
      <c r="G124" s="50"/>
      <c r="H124" s="50"/>
      <c r="I124" s="50"/>
      <c r="J124" s="50"/>
      <c r="K124" s="50" t="str">
        <f>IFERROR(VLOOKUP(I124,[7]DATOS!$L$2:$Q$6,MATCH(J124,[7]DATOS!$M$7:$Q$7,0)+1,0),"")</f>
        <v/>
      </c>
      <c r="L124" s="50"/>
      <c r="M124" s="50"/>
      <c r="N124" s="50" t="str">
        <f>IFERROR(VLOOKUP(L124,[7]DATOS!$L$2:$Q$6,MATCH(M124,[7]DATOS!$M$7:$Q$7,0)+1,0),"")</f>
        <v/>
      </c>
      <c r="O124" s="50"/>
      <c r="P124" s="50"/>
      <c r="Q124" s="50"/>
      <c r="R124" s="50" t="str">
        <f>IFERROR(INDEX([7]DATOS!$T$3:$T$6,MATCH(GF!N124,[7]DATOS!$S$3:$S$6,0)),"")</f>
        <v/>
      </c>
      <c r="S124" s="51" t="str">
        <f>IFERROR(INDEX('[7]Evaluación de riesgos'!$P$9:$P$14,MATCH(GF!O124,'[7]Evaluación de riesgos'!$B$9:$B$14,0)),"")</f>
        <v/>
      </c>
      <c r="T124" s="52"/>
      <c r="U124" s="52"/>
      <c r="V124" s="80"/>
      <c r="W124" s="80"/>
      <c r="X124" s="80"/>
    </row>
    <row r="125" spans="1:24" ht="18" x14ac:dyDescent="0.2">
      <c r="A125" s="50"/>
      <c r="B125" s="50"/>
      <c r="C125" s="50"/>
      <c r="D125" s="50"/>
      <c r="E125" s="50"/>
      <c r="F125" s="50"/>
      <c r="G125" s="50"/>
      <c r="H125" s="50"/>
      <c r="I125" s="50"/>
      <c r="J125" s="50"/>
      <c r="K125" s="50" t="str">
        <f>IFERROR(VLOOKUP(I125,[7]DATOS!$L$2:$Q$6,MATCH(J125,[7]DATOS!$M$7:$Q$7,0)+1,0),"")</f>
        <v/>
      </c>
      <c r="L125" s="50"/>
      <c r="M125" s="50"/>
      <c r="N125" s="50" t="str">
        <f>IFERROR(VLOOKUP(L125,[7]DATOS!$L$2:$Q$6,MATCH(M125,[7]DATOS!$M$7:$Q$7,0)+1,0),"")</f>
        <v/>
      </c>
      <c r="O125" s="50"/>
      <c r="P125" s="50"/>
      <c r="Q125" s="50"/>
      <c r="R125" s="50" t="str">
        <f>IFERROR(INDEX([7]DATOS!$T$3:$T$6,MATCH(GF!N125,[7]DATOS!$S$3:$S$6,0)),"")</f>
        <v/>
      </c>
      <c r="S125" s="51" t="str">
        <f>IFERROR(INDEX('[7]Evaluación de riesgos'!$P$9:$P$14,MATCH(GF!O125,'[7]Evaluación de riesgos'!$B$9:$B$14,0)),"")</f>
        <v/>
      </c>
      <c r="T125" s="52"/>
      <c r="U125" s="52"/>
      <c r="V125" s="80"/>
      <c r="W125" s="80"/>
      <c r="X125" s="80"/>
    </row>
    <row r="126" spans="1:24" ht="18" x14ac:dyDescent="0.2">
      <c r="A126" s="50"/>
      <c r="B126" s="50"/>
      <c r="C126" s="50"/>
      <c r="D126" s="50"/>
      <c r="E126" s="50"/>
      <c r="F126" s="50"/>
      <c r="G126" s="50"/>
      <c r="H126" s="50"/>
      <c r="I126" s="50"/>
      <c r="J126" s="50"/>
      <c r="K126" s="50" t="str">
        <f>IFERROR(VLOOKUP(I126,[7]DATOS!$L$2:$Q$6,MATCH(J126,[7]DATOS!$M$7:$Q$7,0)+1,0),"")</f>
        <v/>
      </c>
      <c r="L126" s="50"/>
      <c r="M126" s="50"/>
      <c r="N126" s="50" t="str">
        <f>IFERROR(VLOOKUP(L126,[7]DATOS!$L$2:$Q$6,MATCH(M126,[7]DATOS!$M$7:$Q$7,0)+1,0),"")</f>
        <v/>
      </c>
      <c r="O126" s="50"/>
      <c r="P126" s="50"/>
      <c r="Q126" s="50"/>
      <c r="R126" s="50" t="str">
        <f>IFERROR(INDEX([7]DATOS!$T$3:$T$6,MATCH(GF!N126,[7]DATOS!$S$3:$S$6,0)),"")</f>
        <v/>
      </c>
      <c r="S126" s="51" t="str">
        <f>IFERROR(INDEX('[7]Evaluación de riesgos'!$P$9:$P$14,MATCH(GF!O126,'[7]Evaluación de riesgos'!$B$9:$B$14,0)),"")</f>
        <v/>
      </c>
      <c r="T126" s="52"/>
      <c r="U126" s="52"/>
      <c r="V126" s="80"/>
      <c r="W126" s="80"/>
      <c r="X126" s="80"/>
    </row>
    <row r="127" spans="1:24" ht="18" x14ac:dyDescent="0.2">
      <c r="A127" s="50"/>
      <c r="B127" s="50"/>
      <c r="C127" s="50"/>
      <c r="D127" s="50"/>
      <c r="E127" s="50"/>
      <c r="F127" s="50"/>
      <c r="G127" s="50"/>
      <c r="H127" s="50"/>
      <c r="I127" s="50"/>
      <c r="J127" s="50"/>
      <c r="K127" s="50" t="str">
        <f>IFERROR(VLOOKUP(I127,[7]DATOS!$L$2:$Q$6,MATCH(J127,[7]DATOS!$M$7:$Q$7,0)+1,0),"")</f>
        <v/>
      </c>
      <c r="L127" s="50"/>
      <c r="M127" s="50"/>
      <c r="N127" s="50" t="str">
        <f>IFERROR(VLOOKUP(L127,[7]DATOS!$L$2:$Q$6,MATCH(M127,[7]DATOS!$M$7:$Q$7,0)+1,0),"")</f>
        <v/>
      </c>
      <c r="O127" s="50"/>
      <c r="P127" s="50"/>
      <c r="Q127" s="50"/>
      <c r="R127" s="50" t="str">
        <f>IFERROR(INDEX([7]DATOS!$T$3:$T$6,MATCH(GF!N127,[7]DATOS!$S$3:$S$6,0)),"")</f>
        <v/>
      </c>
      <c r="S127" s="51" t="str">
        <f>IFERROR(INDEX('[7]Evaluación de riesgos'!$P$9:$P$14,MATCH(GF!O127,'[7]Evaluación de riesgos'!$B$9:$B$14,0)),"")</f>
        <v/>
      </c>
      <c r="T127" s="52"/>
      <c r="U127" s="52"/>
      <c r="V127" s="80"/>
      <c r="W127" s="80"/>
      <c r="X127" s="80"/>
    </row>
    <row r="128" spans="1:24" ht="18" x14ac:dyDescent="0.2">
      <c r="A128" s="50"/>
      <c r="B128" s="50"/>
      <c r="C128" s="50"/>
      <c r="D128" s="50"/>
      <c r="E128" s="50"/>
      <c r="F128" s="50"/>
      <c r="G128" s="50"/>
      <c r="H128" s="50"/>
      <c r="I128" s="50"/>
      <c r="J128" s="50"/>
      <c r="K128" s="50" t="str">
        <f>IFERROR(VLOOKUP(I128,[7]DATOS!$L$2:$Q$6,MATCH(J128,[7]DATOS!$M$7:$Q$7,0)+1,0),"")</f>
        <v/>
      </c>
      <c r="L128" s="50"/>
      <c r="M128" s="50"/>
      <c r="N128" s="50" t="str">
        <f>IFERROR(VLOOKUP(L128,[7]DATOS!$L$2:$Q$6,MATCH(M128,[7]DATOS!$M$7:$Q$7,0)+1,0),"")</f>
        <v/>
      </c>
      <c r="O128" s="50"/>
      <c r="P128" s="50"/>
      <c r="Q128" s="50"/>
      <c r="R128" s="50" t="str">
        <f>IFERROR(INDEX([7]DATOS!$T$3:$T$6,MATCH(GF!N128,[7]DATOS!$S$3:$S$6,0)),"")</f>
        <v/>
      </c>
      <c r="S128" s="51" t="str">
        <f>IFERROR(INDEX('[7]Evaluación de riesgos'!$P$9:$P$14,MATCH(GF!O128,'[7]Evaluación de riesgos'!$B$9:$B$14,0)),"")</f>
        <v/>
      </c>
      <c r="T128" s="52"/>
      <c r="U128" s="52"/>
      <c r="V128" s="80"/>
      <c r="W128" s="80"/>
      <c r="X128" s="80"/>
    </row>
    <row r="129" spans="1:24" ht="18" x14ac:dyDescent="0.2">
      <c r="A129" s="50"/>
      <c r="B129" s="50"/>
      <c r="C129" s="50"/>
      <c r="D129" s="50"/>
      <c r="E129" s="50"/>
      <c r="F129" s="50"/>
      <c r="G129" s="50"/>
      <c r="H129" s="50"/>
      <c r="I129" s="50"/>
      <c r="J129" s="50"/>
      <c r="K129" s="50" t="str">
        <f>IFERROR(VLOOKUP(I129,[7]DATOS!$L$2:$Q$6,MATCH(J129,[7]DATOS!$M$7:$Q$7,0)+1,0),"")</f>
        <v/>
      </c>
      <c r="L129" s="50"/>
      <c r="M129" s="50"/>
      <c r="N129" s="50" t="str">
        <f>IFERROR(VLOOKUP(L129,[7]DATOS!$L$2:$Q$6,MATCH(M129,[7]DATOS!$M$7:$Q$7,0)+1,0),"")</f>
        <v/>
      </c>
      <c r="O129" s="50"/>
      <c r="P129" s="50"/>
      <c r="Q129" s="50"/>
      <c r="R129" s="50" t="str">
        <f>IFERROR(INDEX([7]DATOS!$T$3:$T$6,MATCH(GF!N129,[7]DATOS!$S$3:$S$6,0)),"")</f>
        <v/>
      </c>
      <c r="S129" s="51" t="str">
        <f>IFERROR(INDEX('[7]Evaluación de riesgos'!$P$9:$P$14,MATCH(GF!O129,'[7]Evaluación de riesgos'!$B$9:$B$14,0)),"")</f>
        <v/>
      </c>
      <c r="T129" s="52"/>
      <c r="U129" s="52"/>
      <c r="V129" s="80"/>
      <c r="W129" s="80"/>
      <c r="X129" s="80"/>
    </row>
    <row r="130" spans="1:24" ht="18" x14ac:dyDescent="0.2">
      <c r="A130" s="50"/>
      <c r="B130" s="50"/>
      <c r="C130" s="50"/>
      <c r="D130" s="50"/>
      <c r="E130" s="50"/>
      <c r="F130" s="50"/>
      <c r="G130" s="50"/>
      <c r="H130" s="50"/>
      <c r="I130" s="50"/>
      <c r="J130" s="50"/>
      <c r="K130" s="50" t="str">
        <f>IFERROR(VLOOKUP(I130,[7]DATOS!$L$2:$Q$6,MATCH(J130,[7]DATOS!$M$7:$Q$7,0)+1,0),"")</f>
        <v/>
      </c>
      <c r="L130" s="50"/>
      <c r="M130" s="50"/>
      <c r="N130" s="50" t="str">
        <f>IFERROR(VLOOKUP(L130,[7]DATOS!$L$2:$Q$6,MATCH(M130,[7]DATOS!$M$7:$Q$7,0)+1,0),"")</f>
        <v/>
      </c>
      <c r="O130" s="50"/>
      <c r="P130" s="50"/>
      <c r="Q130" s="50"/>
      <c r="R130" s="50" t="str">
        <f>IFERROR(INDEX([7]DATOS!$T$3:$T$6,MATCH(GF!N130,[7]DATOS!$S$3:$S$6,0)),"")</f>
        <v/>
      </c>
      <c r="S130" s="51" t="str">
        <f>IFERROR(INDEX('[7]Evaluación de riesgos'!$P$9:$P$14,MATCH(GF!O130,'[7]Evaluación de riesgos'!$B$9:$B$14,0)),"")</f>
        <v/>
      </c>
      <c r="T130" s="52"/>
      <c r="U130" s="52"/>
      <c r="V130" s="80"/>
      <c r="W130" s="80"/>
      <c r="X130" s="80"/>
    </row>
    <row r="131" spans="1:24" ht="18" x14ac:dyDescent="0.2">
      <c r="A131" s="50"/>
      <c r="B131" s="50"/>
      <c r="C131" s="50"/>
      <c r="D131" s="50"/>
      <c r="E131" s="50"/>
      <c r="F131" s="50"/>
      <c r="G131" s="50"/>
      <c r="H131" s="50"/>
      <c r="I131" s="50"/>
      <c r="J131" s="50"/>
      <c r="K131" s="50" t="str">
        <f>IFERROR(VLOOKUP(I131,[7]DATOS!$L$2:$Q$6,MATCH(J131,[7]DATOS!$M$7:$Q$7,0)+1,0),"")</f>
        <v/>
      </c>
      <c r="L131" s="50"/>
      <c r="M131" s="50"/>
      <c r="N131" s="50" t="str">
        <f>IFERROR(VLOOKUP(L131,[7]DATOS!$L$2:$Q$6,MATCH(M131,[7]DATOS!$M$7:$Q$7,0)+1,0),"")</f>
        <v/>
      </c>
      <c r="O131" s="50"/>
      <c r="P131" s="50"/>
      <c r="Q131" s="50"/>
      <c r="R131" s="50" t="str">
        <f>IFERROR(INDEX([7]DATOS!$T$3:$T$6,MATCH(GF!N131,[7]DATOS!$S$3:$S$6,0)),"")</f>
        <v/>
      </c>
      <c r="S131" s="51" t="str">
        <f>IFERROR(INDEX('[7]Evaluación de riesgos'!$P$9:$P$14,MATCH(GF!O131,'[7]Evaluación de riesgos'!$B$9:$B$14,0)),"")</f>
        <v/>
      </c>
      <c r="T131" s="52"/>
      <c r="U131" s="52"/>
      <c r="V131" s="80"/>
      <c r="W131" s="80"/>
      <c r="X131" s="80"/>
    </row>
    <row r="132" spans="1:24" ht="18" x14ac:dyDescent="0.2">
      <c r="A132" s="50"/>
      <c r="B132" s="50"/>
      <c r="C132" s="50"/>
      <c r="D132" s="50"/>
      <c r="E132" s="50"/>
      <c r="F132" s="50"/>
      <c r="G132" s="50"/>
      <c r="H132" s="50"/>
      <c r="I132" s="50"/>
      <c r="J132" s="50"/>
      <c r="K132" s="50" t="str">
        <f>IFERROR(VLOOKUP(I132,[7]DATOS!$L$2:$Q$6,MATCH(J132,[7]DATOS!$M$7:$Q$7,0)+1,0),"")</f>
        <v/>
      </c>
      <c r="L132" s="50"/>
      <c r="M132" s="50"/>
      <c r="N132" s="50" t="str">
        <f>IFERROR(VLOOKUP(L132,[7]DATOS!$L$2:$Q$6,MATCH(M132,[7]DATOS!$M$7:$Q$7,0)+1,0),"")</f>
        <v/>
      </c>
      <c r="O132" s="50"/>
      <c r="P132" s="50"/>
      <c r="Q132" s="50"/>
      <c r="R132" s="50" t="str">
        <f>IFERROR(INDEX([7]DATOS!$T$3:$T$6,MATCH(GF!N132,[7]DATOS!$S$3:$S$6,0)),"")</f>
        <v/>
      </c>
      <c r="S132" s="51" t="str">
        <f>IFERROR(INDEX('[7]Evaluación de riesgos'!$P$9:$P$14,MATCH(GF!O132,'[7]Evaluación de riesgos'!$B$9:$B$14,0)),"")</f>
        <v/>
      </c>
      <c r="T132" s="52"/>
      <c r="U132" s="52"/>
      <c r="V132" s="80"/>
      <c r="W132" s="80"/>
      <c r="X132" s="80"/>
    </row>
    <row r="133" spans="1:24" ht="18" x14ac:dyDescent="0.2">
      <c r="A133" s="50"/>
      <c r="B133" s="50"/>
      <c r="C133" s="50"/>
      <c r="D133" s="50"/>
      <c r="E133" s="50"/>
      <c r="F133" s="50"/>
      <c r="G133" s="50"/>
      <c r="H133" s="50"/>
      <c r="I133" s="50"/>
      <c r="J133" s="50"/>
      <c r="K133" s="50" t="str">
        <f>IFERROR(VLOOKUP(I133,[7]DATOS!$L$2:$Q$6,MATCH(J133,[7]DATOS!$M$7:$Q$7,0)+1,0),"")</f>
        <v/>
      </c>
      <c r="L133" s="50"/>
      <c r="M133" s="50"/>
      <c r="N133" s="50" t="str">
        <f>IFERROR(VLOOKUP(L133,[7]DATOS!$L$2:$Q$6,MATCH(M133,[7]DATOS!$M$7:$Q$7,0)+1,0),"")</f>
        <v/>
      </c>
      <c r="O133" s="50"/>
      <c r="P133" s="50"/>
      <c r="Q133" s="50"/>
      <c r="R133" s="50" t="str">
        <f>IFERROR(INDEX([7]DATOS!$T$3:$T$6,MATCH(GF!N133,[7]DATOS!$S$3:$S$6,0)),"")</f>
        <v/>
      </c>
      <c r="S133" s="51" t="str">
        <f>IFERROR(INDEX('[7]Evaluación de riesgos'!$P$9:$P$14,MATCH(GF!O133,'[7]Evaluación de riesgos'!$B$9:$B$14,0)),"")</f>
        <v/>
      </c>
      <c r="T133" s="52"/>
      <c r="U133" s="52"/>
      <c r="V133" s="80"/>
      <c r="W133" s="80"/>
      <c r="X133" s="80"/>
    </row>
    <row r="134" spans="1:24" ht="18" x14ac:dyDescent="0.2">
      <c r="A134" s="50"/>
      <c r="B134" s="50"/>
      <c r="C134" s="50"/>
      <c r="D134" s="50"/>
      <c r="E134" s="50"/>
      <c r="F134" s="50"/>
      <c r="G134" s="50"/>
      <c r="H134" s="50"/>
      <c r="I134" s="50"/>
      <c r="J134" s="50"/>
      <c r="K134" s="50" t="str">
        <f>IFERROR(VLOOKUP(I134,[7]DATOS!$L$2:$Q$6,MATCH(J134,[7]DATOS!$M$7:$Q$7,0)+1,0),"")</f>
        <v/>
      </c>
      <c r="L134" s="50"/>
      <c r="M134" s="50"/>
      <c r="N134" s="50" t="str">
        <f>IFERROR(VLOOKUP(L134,[7]DATOS!$L$2:$Q$6,MATCH(M134,[7]DATOS!$M$7:$Q$7,0)+1,0),"")</f>
        <v/>
      </c>
      <c r="O134" s="50"/>
      <c r="P134" s="50"/>
      <c r="Q134" s="50"/>
      <c r="R134" s="50" t="str">
        <f>IFERROR(INDEX([7]DATOS!$T$3:$T$6,MATCH(GF!N134,[7]DATOS!$S$3:$S$6,0)),"")</f>
        <v/>
      </c>
      <c r="S134" s="51" t="str">
        <f>IFERROR(INDEX('[7]Evaluación de riesgos'!$P$9:$P$14,MATCH(GF!O134,'[7]Evaluación de riesgos'!$B$9:$B$14,0)),"")</f>
        <v/>
      </c>
      <c r="T134" s="52"/>
      <c r="U134" s="52"/>
      <c r="V134" s="80"/>
      <c r="W134" s="80"/>
      <c r="X134" s="80"/>
    </row>
    <row r="135" spans="1:24" ht="18" x14ac:dyDescent="0.2">
      <c r="A135" s="50"/>
      <c r="B135" s="50"/>
      <c r="C135" s="50"/>
      <c r="D135" s="50"/>
      <c r="E135" s="50"/>
      <c r="F135" s="50"/>
      <c r="G135" s="50"/>
      <c r="H135" s="50"/>
      <c r="I135" s="50"/>
      <c r="J135" s="50"/>
      <c r="K135" s="50" t="str">
        <f>IFERROR(VLOOKUP(I135,[7]DATOS!$L$2:$Q$6,MATCH(J135,[7]DATOS!$M$7:$Q$7,0)+1,0),"")</f>
        <v/>
      </c>
      <c r="L135" s="50"/>
      <c r="M135" s="50"/>
      <c r="N135" s="50" t="str">
        <f>IFERROR(VLOOKUP(L135,[7]DATOS!$L$2:$Q$6,MATCH(M135,[7]DATOS!$M$7:$Q$7,0)+1,0),"")</f>
        <v/>
      </c>
      <c r="O135" s="50"/>
      <c r="P135" s="50"/>
      <c r="Q135" s="50"/>
      <c r="R135" s="50" t="str">
        <f>IFERROR(INDEX([7]DATOS!$T$3:$T$6,MATCH(GF!N135,[7]DATOS!$S$3:$S$6,0)),"")</f>
        <v/>
      </c>
      <c r="S135" s="51" t="str">
        <f>IFERROR(INDEX('[7]Evaluación de riesgos'!$P$9:$P$14,MATCH(GF!O135,'[7]Evaluación de riesgos'!$B$9:$B$14,0)),"")</f>
        <v/>
      </c>
      <c r="T135" s="52"/>
      <c r="U135" s="52"/>
      <c r="V135" s="80"/>
      <c r="W135" s="80"/>
      <c r="X135" s="80"/>
    </row>
    <row r="136" spans="1:24" ht="18" x14ac:dyDescent="0.2">
      <c r="A136" s="50"/>
      <c r="B136" s="50"/>
      <c r="C136" s="50"/>
      <c r="D136" s="50"/>
      <c r="E136" s="50"/>
      <c r="F136" s="50"/>
      <c r="G136" s="50"/>
      <c r="H136" s="50"/>
      <c r="I136" s="50"/>
      <c r="J136" s="50"/>
      <c r="K136" s="50" t="str">
        <f>IFERROR(VLOOKUP(I136,[7]DATOS!$L$2:$Q$6,MATCH(J136,[7]DATOS!$M$7:$Q$7,0)+1,0),"")</f>
        <v/>
      </c>
      <c r="L136" s="50"/>
      <c r="M136" s="50"/>
      <c r="N136" s="50" t="str">
        <f>IFERROR(VLOOKUP(L136,[7]DATOS!$L$2:$Q$6,MATCH(M136,[7]DATOS!$M$7:$Q$7,0)+1,0),"")</f>
        <v/>
      </c>
      <c r="O136" s="50"/>
      <c r="P136" s="50"/>
      <c r="Q136" s="50"/>
      <c r="R136" s="50" t="str">
        <f>IFERROR(INDEX([7]DATOS!$T$3:$T$6,MATCH(GF!N136,[7]DATOS!$S$3:$S$6,0)),"")</f>
        <v/>
      </c>
      <c r="S136" s="51" t="str">
        <f>IFERROR(INDEX('[7]Evaluación de riesgos'!$P$9:$P$14,MATCH(GF!O136,'[7]Evaluación de riesgos'!$B$9:$B$14,0)),"")</f>
        <v/>
      </c>
      <c r="T136" s="52"/>
      <c r="U136" s="52"/>
      <c r="V136" s="80"/>
      <c r="W136" s="80"/>
      <c r="X136" s="80"/>
    </row>
    <row r="137" spans="1:24" ht="18" x14ac:dyDescent="0.2">
      <c r="A137" s="50"/>
      <c r="B137" s="50"/>
      <c r="C137" s="50"/>
      <c r="D137" s="50"/>
      <c r="E137" s="50"/>
      <c r="F137" s="50"/>
      <c r="G137" s="50"/>
      <c r="H137" s="50"/>
      <c r="I137" s="50"/>
      <c r="J137" s="50"/>
      <c r="K137" s="50" t="str">
        <f>IFERROR(VLOOKUP(I137,[7]DATOS!$L$2:$Q$6,MATCH(J137,[7]DATOS!$M$7:$Q$7,0)+1,0),"")</f>
        <v/>
      </c>
      <c r="L137" s="50"/>
      <c r="M137" s="50"/>
      <c r="N137" s="50" t="str">
        <f>IFERROR(VLOOKUP(L137,[7]DATOS!$L$2:$Q$6,MATCH(M137,[7]DATOS!$M$7:$Q$7,0)+1,0),"")</f>
        <v/>
      </c>
      <c r="O137" s="50"/>
      <c r="P137" s="50"/>
      <c r="Q137" s="50"/>
      <c r="R137" s="50" t="str">
        <f>IFERROR(INDEX([7]DATOS!$T$3:$T$6,MATCH(GF!N137,[7]DATOS!$S$3:$S$6,0)),"")</f>
        <v/>
      </c>
      <c r="S137" s="51" t="str">
        <f>IFERROR(INDEX('[7]Evaluación de riesgos'!$P$9:$P$14,MATCH(GF!O137,'[7]Evaluación de riesgos'!$B$9:$B$14,0)),"")</f>
        <v/>
      </c>
      <c r="T137" s="52"/>
      <c r="U137" s="52"/>
      <c r="V137" s="80"/>
      <c r="W137" s="80"/>
      <c r="X137" s="80"/>
    </row>
    <row r="138" spans="1:24" ht="18" x14ac:dyDescent="0.2">
      <c r="A138" s="50"/>
      <c r="B138" s="50"/>
      <c r="C138" s="50"/>
      <c r="D138" s="50"/>
      <c r="E138" s="50"/>
      <c r="F138" s="50"/>
      <c r="G138" s="50"/>
      <c r="H138" s="50"/>
      <c r="I138" s="50"/>
      <c r="J138" s="50"/>
      <c r="K138" s="50" t="str">
        <f>IFERROR(VLOOKUP(I138,[7]DATOS!$L$2:$Q$6,MATCH(J138,[7]DATOS!$M$7:$Q$7,0)+1,0),"")</f>
        <v/>
      </c>
      <c r="L138" s="50"/>
      <c r="M138" s="50"/>
      <c r="N138" s="50" t="str">
        <f>IFERROR(VLOOKUP(L138,[7]DATOS!$L$2:$Q$6,MATCH(M138,[7]DATOS!$M$7:$Q$7,0)+1,0),"")</f>
        <v/>
      </c>
      <c r="O138" s="50"/>
      <c r="P138" s="50"/>
      <c r="Q138" s="50"/>
      <c r="R138" s="50" t="str">
        <f>IFERROR(INDEX([7]DATOS!$T$3:$T$6,MATCH(GF!N138,[7]DATOS!$S$3:$S$6,0)),"")</f>
        <v/>
      </c>
      <c r="S138" s="51" t="str">
        <f>IFERROR(INDEX('[7]Evaluación de riesgos'!$P$9:$P$14,MATCH(GF!O138,'[7]Evaluación de riesgos'!$B$9:$B$14,0)),"")</f>
        <v/>
      </c>
      <c r="T138" s="52"/>
      <c r="U138" s="52"/>
      <c r="V138" s="80"/>
      <c r="W138" s="80"/>
      <c r="X138" s="80"/>
    </row>
    <row r="139" spans="1:24" ht="18" x14ac:dyDescent="0.2">
      <c r="A139" s="50"/>
      <c r="B139" s="50"/>
      <c r="C139" s="50"/>
      <c r="D139" s="50"/>
      <c r="E139" s="50"/>
      <c r="F139" s="50"/>
      <c r="G139" s="50"/>
      <c r="H139" s="50"/>
      <c r="I139" s="50"/>
      <c r="J139" s="50"/>
      <c r="K139" s="50" t="str">
        <f>IFERROR(VLOOKUP(I139,[7]DATOS!$L$2:$Q$6,MATCH(J139,[7]DATOS!$M$7:$Q$7,0)+1,0),"")</f>
        <v/>
      </c>
      <c r="L139" s="50"/>
      <c r="M139" s="50"/>
      <c r="N139" s="50" t="str">
        <f>IFERROR(VLOOKUP(L139,[7]DATOS!$L$2:$Q$6,MATCH(M139,[7]DATOS!$M$7:$Q$7,0)+1,0),"")</f>
        <v/>
      </c>
      <c r="O139" s="50"/>
      <c r="P139" s="50"/>
      <c r="Q139" s="50"/>
      <c r="R139" s="50" t="str">
        <f>IFERROR(INDEX([7]DATOS!$T$3:$T$6,MATCH(GF!N139,[7]DATOS!$S$3:$S$6,0)),"")</f>
        <v/>
      </c>
      <c r="S139" s="51" t="str">
        <f>IFERROR(INDEX('[7]Evaluación de riesgos'!$P$9:$P$14,MATCH(GF!O139,'[7]Evaluación de riesgos'!$B$9:$B$14,0)),"")</f>
        <v/>
      </c>
      <c r="T139" s="52"/>
      <c r="U139" s="52"/>
      <c r="V139" s="80"/>
      <c r="W139" s="80"/>
      <c r="X139" s="80"/>
    </row>
    <row r="140" spans="1:24" ht="18" x14ac:dyDescent="0.2">
      <c r="A140" s="50"/>
      <c r="B140" s="50"/>
      <c r="C140" s="50"/>
      <c r="D140" s="50"/>
      <c r="E140" s="50"/>
      <c r="F140" s="50"/>
      <c r="G140" s="50"/>
      <c r="H140" s="50"/>
      <c r="I140" s="50"/>
      <c r="J140" s="50"/>
      <c r="K140" s="50" t="str">
        <f>IFERROR(VLOOKUP(I140,[7]DATOS!$L$2:$Q$6,MATCH(J140,[7]DATOS!$M$7:$Q$7,0)+1,0),"")</f>
        <v/>
      </c>
      <c r="L140" s="50"/>
      <c r="M140" s="50"/>
      <c r="N140" s="50" t="str">
        <f>IFERROR(VLOOKUP(L140,[7]DATOS!$L$2:$Q$6,MATCH(M140,[7]DATOS!$M$7:$Q$7,0)+1,0),"")</f>
        <v/>
      </c>
      <c r="O140" s="50"/>
      <c r="P140" s="50"/>
      <c r="Q140" s="50"/>
      <c r="R140" s="50" t="str">
        <f>IFERROR(INDEX([7]DATOS!$T$3:$T$6,MATCH(GF!N140,[7]DATOS!$S$3:$S$6,0)),"")</f>
        <v/>
      </c>
      <c r="S140" s="51" t="str">
        <f>IFERROR(INDEX('[7]Evaluación de riesgos'!$P$9:$P$14,MATCH(GF!O140,'[7]Evaluación de riesgos'!$B$9:$B$14,0)),"")</f>
        <v/>
      </c>
      <c r="T140" s="52"/>
      <c r="U140" s="52"/>
      <c r="V140" s="80"/>
      <c r="W140" s="80"/>
      <c r="X140" s="80"/>
    </row>
    <row r="141" spans="1:24" ht="18" x14ac:dyDescent="0.2">
      <c r="A141" s="50"/>
      <c r="B141" s="50"/>
      <c r="C141" s="50"/>
      <c r="D141" s="50"/>
      <c r="E141" s="50"/>
      <c r="F141" s="50"/>
      <c r="G141" s="50"/>
      <c r="H141" s="50"/>
      <c r="I141" s="50"/>
      <c r="J141" s="50"/>
      <c r="K141" s="50" t="str">
        <f>IFERROR(VLOOKUP(I141,[7]DATOS!$L$2:$Q$6,MATCH(J141,[7]DATOS!$M$7:$Q$7,0)+1,0),"")</f>
        <v/>
      </c>
      <c r="L141" s="50"/>
      <c r="M141" s="50"/>
      <c r="N141" s="50" t="str">
        <f>IFERROR(VLOOKUP(L141,[7]DATOS!$L$2:$Q$6,MATCH(M141,[7]DATOS!$M$7:$Q$7,0)+1,0),"")</f>
        <v/>
      </c>
      <c r="O141" s="50"/>
      <c r="P141" s="50"/>
      <c r="Q141" s="50"/>
      <c r="R141" s="50" t="str">
        <f>IFERROR(INDEX([7]DATOS!$T$3:$T$6,MATCH(GF!N141,[7]DATOS!$S$3:$S$6,0)),"")</f>
        <v/>
      </c>
      <c r="S141" s="51" t="str">
        <f>IFERROR(INDEX('[7]Evaluación de riesgos'!$P$9:$P$14,MATCH(GF!O141,'[7]Evaluación de riesgos'!$B$9:$B$14,0)),"")</f>
        <v/>
      </c>
      <c r="T141" s="52"/>
      <c r="U141" s="52"/>
      <c r="V141" s="80"/>
      <c r="W141" s="80"/>
      <c r="X141" s="80"/>
    </row>
    <row r="142" spans="1:24" ht="18" x14ac:dyDescent="0.2">
      <c r="A142" s="50"/>
      <c r="B142" s="50"/>
      <c r="C142" s="50"/>
      <c r="D142" s="50"/>
      <c r="E142" s="50"/>
      <c r="F142" s="50"/>
      <c r="G142" s="50"/>
      <c r="H142" s="50"/>
      <c r="I142" s="50"/>
      <c r="J142" s="50"/>
      <c r="K142" s="50" t="str">
        <f>IFERROR(VLOOKUP(I142,[7]DATOS!$L$2:$Q$6,MATCH(J142,[7]DATOS!$M$7:$Q$7,0)+1,0),"")</f>
        <v/>
      </c>
      <c r="L142" s="50"/>
      <c r="M142" s="50"/>
      <c r="N142" s="50" t="str">
        <f>IFERROR(VLOOKUP(L142,[7]DATOS!$L$2:$Q$6,MATCH(M142,[7]DATOS!$M$7:$Q$7,0)+1,0),"")</f>
        <v/>
      </c>
      <c r="O142" s="50"/>
      <c r="P142" s="50"/>
      <c r="Q142" s="50"/>
      <c r="R142" s="50" t="str">
        <f>IFERROR(INDEX([7]DATOS!$T$3:$T$6,MATCH(GF!N142,[7]DATOS!$S$3:$S$6,0)),"")</f>
        <v/>
      </c>
      <c r="S142" s="51" t="str">
        <f>IFERROR(INDEX('[7]Evaluación de riesgos'!$P$9:$P$14,MATCH(GF!O142,'[7]Evaluación de riesgos'!$B$9:$B$14,0)),"")</f>
        <v/>
      </c>
      <c r="T142" s="52"/>
      <c r="U142" s="52"/>
      <c r="V142" s="80"/>
      <c r="W142" s="80"/>
      <c r="X142" s="80"/>
    </row>
    <row r="143" spans="1:24" ht="18" x14ac:dyDescent="0.2">
      <c r="A143" s="50"/>
      <c r="B143" s="50"/>
      <c r="C143" s="50"/>
      <c r="D143" s="50"/>
      <c r="E143" s="50"/>
      <c r="F143" s="50"/>
      <c r="G143" s="50"/>
      <c r="H143" s="50"/>
      <c r="I143" s="50"/>
      <c r="J143" s="50"/>
      <c r="K143" s="50" t="str">
        <f>IFERROR(VLOOKUP(I143,[7]DATOS!$L$2:$Q$6,MATCH(J143,[7]DATOS!$M$7:$Q$7,0)+1,0),"")</f>
        <v/>
      </c>
      <c r="L143" s="50"/>
      <c r="M143" s="50"/>
      <c r="N143" s="50" t="str">
        <f>IFERROR(VLOOKUP(L143,[7]DATOS!$L$2:$Q$6,MATCH(M143,[7]DATOS!$M$7:$Q$7,0)+1,0),"")</f>
        <v/>
      </c>
      <c r="O143" s="50"/>
      <c r="P143" s="50"/>
      <c r="Q143" s="50"/>
      <c r="R143" s="50" t="str">
        <f>IFERROR(INDEX([7]DATOS!$T$3:$T$6,MATCH(GF!N143,[7]DATOS!$S$3:$S$6,0)),"")</f>
        <v/>
      </c>
      <c r="S143" s="51" t="str">
        <f>IFERROR(INDEX('[7]Evaluación de riesgos'!$P$9:$P$14,MATCH(GF!O143,'[7]Evaluación de riesgos'!$B$9:$B$14,0)),"")</f>
        <v/>
      </c>
      <c r="T143" s="52"/>
      <c r="U143" s="52"/>
      <c r="V143" s="80"/>
      <c r="W143" s="80"/>
      <c r="X143" s="80"/>
    </row>
    <row r="144" spans="1:24" ht="18" x14ac:dyDescent="0.2">
      <c r="A144" s="50"/>
      <c r="B144" s="50"/>
      <c r="C144" s="50"/>
      <c r="D144" s="50"/>
      <c r="E144" s="50"/>
      <c r="F144" s="50"/>
      <c r="G144" s="50"/>
      <c r="H144" s="50"/>
      <c r="I144" s="50"/>
      <c r="J144" s="50"/>
      <c r="K144" s="50" t="str">
        <f>IFERROR(VLOOKUP(I144,[7]DATOS!$L$2:$Q$6,MATCH(J144,[7]DATOS!$M$7:$Q$7,0)+1,0),"")</f>
        <v/>
      </c>
      <c r="L144" s="50"/>
      <c r="M144" s="50"/>
      <c r="N144" s="50" t="str">
        <f>IFERROR(VLOOKUP(L144,[7]DATOS!$L$2:$Q$6,MATCH(M144,[7]DATOS!$M$7:$Q$7,0)+1,0),"")</f>
        <v/>
      </c>
      <c r="O144" s="50"/>
      <c r="P144" s="50"/>
      <c r="Q144" s="50"/>
      <c r="R144" s="50" t="str">
        <f>IFERROR(INDEX([7]DATOS!$T$3:$T$6,MATCH(GF!N144,[7]DATOS!$S$3:$S$6,0)),"")</f>
        <v/>
      </c>
      <c r="S144" s="51" t="str">
        <f>IFERROR(INDEX('[7]Evaluación de riesgos'!$P$9:$P$14,MATCH(GF!O144,'[7]Evaluación de riesgos'!$B$9:$B$14,0)),"")</f>
        <v/>
      </c>
      <c r="T144" s="52"/>
      <c r="U144" s="52"/>
      <c r="V144" s="80"/>
      <c r="W144" s="80"/>
      <c r="X144" s="80"/>
    </row>
    <row r="145" spans="1:24" ht="18" x14ac:dyDescent="0.2">
      <c r="A145" s="50"/>
      <c r="B145" s="50"/>
      <c r="C145" s="50"/>
      <c r="D145" s="50"/>
      <c r="E145" s="50"/>
      <c r="F145" s="50"/>
      <c r="G145" s="50"/>
      <c r="H145" s="50"/>
      <c r="I145" s="50"/>
      <c r="J145" s="50"/>
      <c r="K145" s="50" t="str">
        <f>IFERROR(VLOOKUP(I145,[7]DATOS!$L$2:$Q$6,MATCH(J145,[7]DATOS!$M$7:$Q$7,0)+1,0),"")</f>
        <v/>
      </c>
      <c r="L145" s="50"/>
      <c r="M145" s="50"/>
      <c r="N145" s="50" t="str">
        <f>IFERROR(VLOOKUP(L145,[7]DATOS!$L$2:$Q$6,MATCH(M145,[7]DATOS!$M$7:$Q$7,0)+1,0),"")</f>
        <v/>
      </c>
      <c r="O145" s="50"/>
      <c r="P145" s="50"/>
      <c r="Q145" s="50"/>
      <c r="R145" s="50" t="str">
        <f>IFERROR(INDEX([7]DATOS!$T$3:$T$6,MATCH(GF!N145,[7]DATOS!$S$3:$S$6,0)),"")</f>
        <v/>
      </c>
      <c r="S145" s="51" t="str">
        <f>IFERROR(INDEX('[7]Evaluación de riesgos'!$P$9:$P$14,MATCH(GF!O145,'[7]Evaluación de riesgos'!$B$9:$B$14,0)),"")</f>
        <v/>
      </c>
      <c r="T145" s="52"/>
      <c r="U145" s="52"/>
      <c r="V145" s="80"/>
      <c r="W145" s="80"/>
      <c r="X145" s="80"/>
    </row>
    <row r="146" spans="1:24" ht="18" x14ac:dyDescent="0.2">
      <c r="A146" s="50"/>
      <c r="B146" s="50"/>
      <c r="C146" s="50"/>
      <c r="D146" s="50"/>
      <c r="E146" s="50"/>
      <c r="F146" s="50"/>
      <c r="G146" s="50"/>
      <c r="H146" s="50"/>
      <c r="I146" s="50"/>
      <c r="J146" s="50"/>
      <c r="K146" s="50" t="str">
        <f>IFERROR(VLOOKUP(I146,[7]DATOS!$L$2:$Q$6,MATCH(J146,[7]DATOS!$M$7:$Q$7,0)+1,0),"")</f>
        <v/>
      </c>
      <c r="L146" s="50"/>
      <c r="M146" s="50"/>
      <c r="N146" s="50" t="str">
        <f>IFERROR(VLOOKUP(L146,[7]DATOS!$L$2:$Q$6,MATCH(M146,[7]DATOS!$M$7:$Q$7,0)+1,0),"")</f>
        <v/>
      </c>
      <c r="O146" s="50"/>
      <c r="P146" s="50"/>
      <c r="Q146" s="50"/>
      <c r="R146" s="50" t="str">
        <f>IFERROR(INDEX([7]DATOS!$T$3:$T$6,MATCH(GF!N146,[7]DATOS!$S$3:$S$6,0)),"")</f>
        <v/>
      </c>
      <c r="S146" s="51" t="str">
        <f>IFERROR(INDEX('[7]Evaluación de riesgos'!$P$9:$P$14,MATCH(GF!O146,'[7]Evaluación de riesgos'!$B$9:$B$14,0)),"")</f>
        <v/>
      </c>
      <c r="T146" s="52"/>
      <c r="U146" s="52"/>
      <c r="V146" s="80"/>
      <c r="W146" s="80"/>
      <c r="X146" s="80"/>
    </row>
    <row r="147" spans="1:24" ht="18" x14ac:dyDescent="0.2">
      <c r="A147" s="50"/>
      <c r="B147" s="50"/>
      <c r="C147" s="50"/>
      <c r="D147" s="50"/>
      <c r="E147" s="50"/>
      <c r="F147" s="50"/>
      <c r="G147" s="50"/>
      <c r="H147" s="50"/>
      <c r="I147" s="50"/>
      <c r="J147" s="50"/>
      <c r="K147" s="50" t="str">
        <f>IFERROR(VLOOKUP(I147,[7]DATOS!$L$2:$Q$6,MATCH(J147,[7]DATOS!$M$7:$Q$7,0)+1,0),"")</f>
        <v/>
      </c>
      <c r="L147" s="50"/>
      <c r="M147" s="50"/>
      <c r="N147" s="50" t="str">
        <f>IFERROR(VLOOKUP(L147,[7]DATOS!$L$2:$Q$6,MATCH(M147,[7]DATOS!$M$7:$Q$7,0)+1,0),"")</f>
        <v/>
      </c>
      <c r="O147" s="50"/>
      <c r="P147" s="50"/>
      <c r="Q147" s="50"/>
      <c r="R147" s="50" t="str">
        <f>IFERROR(INDEX([7]DATOS!$T$3:$T$6,MATCH(GF!N147,[7]DATOS!$S$3:$S$6,0)),"")</f>
        <v/>
      </c>
      <c r="S147" s="51" t="str">
        <f>IFERROR(INDEX('[7]Evaluación de riesgos'!$P$9:$P$14,MATCH(GF!O147,'[7]Evaluación de riesgos'!$B$9:$B$14,0)),"")</f>
        <v/>
      </c>
      <c r="T147" s="52"/>
      <c r="U147" s="52"/>
      <c r="V147" s="80"/>
      <c r="W147" s="80"/>
      <c r="X147" s="80"/>
    </row>
    <row r="148" spans="1:24" ht="18" x14ac:dyDescent="0.2">
      <c r="A148" s="50"/>
      <c r="B148" s="50"/>
      <c r="C148" s="50"/>
      <c r="D148" s="50"/>
      <c r="E148" s="50"/>
      <c r="F148" s="50"/>
      <c r="G148" s="50"/>
      <c r="H148" s="50"/>
      <c r="I148" s="50"/>
      <c r="J148" s="50"/>
      <c r="K148" s="50" t="str">
        <f>IFERROR(VLOOKUP(I148,[7]DATOS!$L$2:$Q$6,MATCH(J148,[7]DATOS!$M$7:$Q$7,0)+1,0),"")</f>
        <v/>
      </c>
      <c r="L148" s="50"/>
      <c r="M148" s="50"/>
      <c r="N148" s="50" t="str">
        <f>IFERROR(VLOOKUP(L148,[7]DATOS!$L$2:$Q$6,MATCH(M148,[7]DATOS!$M$7:$Q$7,0)+1,0),"")</f>
        <v/>
      </c>
      <c r="O148" s="50"/>
      <c r="P148" s="50"/>
      <c r="Q148" s="50"/>
      <c r="R148" s="50" t="str">
        <f>IFERROR(INDEX([7]DATOS!$T$3:$T$6,MATCH(GF!N148,[7]DATOS!$S$3:$S$6,0)),"")</f>
        <v/>
      </c>
      <c r="S148" s="51" t="str">
        <f>IFERROR(INDEX('[7]Evaluación de riesgos'!$P$9:$P$14,MATCH(GF!O148,'[7]Evaluación de riesgos'!$B$9:$B$14,0)),"")</f>
        <v/>
      </c>
      <c r="T148" s="52"/>
      <c r="U148" s="52"/>
      <c r="V148" s="80"/>
      <c r="W148" s="80"/>
      <c r="X148" s="80"/>
    </row>
    <row r="149" spans="1:24" ht="18" x14ac:dyDescent="0.2">
      <c r="A149" s="50"/>
      <c r="B149" s="50"/>
      <c r="C149" s="50"/>
      <c r="D149" s="50"/>
      <c r="E149" s="50"/>
      <c r="F149" s="50"/>
      <c r="G149" s="50"/>
      <c r="H149" s="50"/>
      <c r="I149" s="50"/>
      <c r="J149" s="50"/>
      <c r="K149" s="50" t="str">
        <f>IFERROR(VLOOKUP(I149,[7]DATOS!$L$2:$Q$6,MATCH(J149,[7]DATOS!$M$7:$Q$7,0)+1,0),"")</f>
        <v/>
      </c>
      <c r="L149" s="50"/>
      <c r="M149" s="50"/>
      <c r="N149" s="50" t="str">
        <f>IFERROR(VLOOKUP(L149,[7]DATOS!$L$2:$Q$6,MATCH(M149,[7]DATOS!$M$7:$Q$7,0)+1,0),"")</f>
        <v/>
      </c>
      <c r="O149" s="50"/>
      <c r="P149" s="50"/>
      <c r="Q149" s="50"/>
      <c r="R149" s="50" t="str">
        <f>IFERROR(INDEX([7]DATOS!$T$3:$T$6,MATCH(GF!N149,[7]DATOS!$S$3:$S$6,0)),"")</f>
        <v/>
      </c>
      <c r="S149" s="51" t="str">
        <f>IFERROR(INDEX('[7]Evaluación de riesgos'!$P$9:$P$14,MATCH(GF!O149,'[7]Evaluación de riesgos'!$B$9:$B$14,0)),"")</f>
        <v/>
      </c>
      <c r="T149" s="52"/>
      <c r="U149" s="52"/>
      <c r="V149" s="80"/>
      <c r="W149" s="80"/>
      <c r="X149" s="80"/>
    </row>
    <row r="150" spans="1:24" ht="18" x14ac:dyDescent="0.2">
      <c r="A150" s="50"/>
      <c r="B150" s="50"/>
      <c r="C150" s="50"/>
      <c r="D150" s="50"/>
      <c r="E150" s="50"/>
      <c r="F150" s="50"/>
      <c r="G150" s="50"/>
      <c r="H150" s="50"/>
      <c r="I150" s="50"/>
      <c r="J150" s="50"/>
      <c r="K150" s="50" t="str">
        <f>IFERROR(VLOOKUP(I150,[7]DATOS!$L$2:$Q$6,MATCH(J150,[7]DATOS!$M$7:$Q$7,0)+1,0),"")</f>
        <v/>
      </c>
      <c r="L150" s="50"/>
      <c r="M150" s="50"/>
      <c r="N150" s="50" t="str">
        <f>IFERROR(VLOOKUP(L150,[7]DATOS!$L$2:$Q$6,MATCH(M150,[7]DATOS!$M$7:$Q$7,0)+1,0),"")</f>
        <v/>
      </c>
      <c r="O150" s="50"/>
      <c r="P150" s="50"/>
      <c r="Q150" s="50"/>
      <c r="R150" s="50" t="str">
        <f>IFERROR(INDEX([7]DATOS!$T$3:$T$6,MATCH(GF!N150,[7]DATOS!$S$3:$S$6,0)),"")</f>
        <v/>
      </c>
      <c r="S150" s="51" t="str">
        <f>IFERROR(INDEX('[7]Evaluación de riesgos'!$P$9:$P$14,MATCH(GF!O150,'[7]Evaluación de riesgos'!$B$9:$B$14,0)),"")</f>
        <v/>
      </c>
      <c r="T150" s="52"/>
      <c r="U150" s="52"/>
      <c r="V150" s="80"/>
      <c r="W150" s="80"/>
      <c r="X150" s="80"/>
    </row>
    <row r="151" spans="1:24" ht="18" x14ac:dyDescent="0.2">
      <c r="A151" s="50"/>
      <c r="B151" s="50"/>
      <c r="C151" s="50"/>
      <c r="D151" s="50"/>
      <c r="E151" s="50"/>
      <c r="F151" s="50"/>
      <c r="G151" s="50"/>
      <c r="H151" s="50"/>
      <c r="I151" s="50"/>
      <c r="J151" s="50"/>
      <c r="K151" s="50" t="str">
        <f>IFERROR(VLOOKUP(I151,[7]DATOS!$L$2:$Q$6,MATCH(J151,[7]DATOS!$M$7:$Q$7,0)+1,0),"")</f>
        <v/>
      </c>
      <c r="L151" s="50"/>
      <c r="M151" s="50"/>
      <c r="N151" s="50" t="str">
        <f>IFERROR(VLOOKUP(L151,[7]DATOS!$L$2:$Q$6,MATCH(M151,[7]DATOS!$M$7:$Q$7,0)+1,0),"")</f>
        <v/>
      </c>
      <c r="O151" s="50"/>
      <c r="P151" s="50"/>
      <c r="Q151" s="50"/>
      <c r="R151" s="50" t="str">
        <f>IFERROR(INDEX([7]DATOS!$T$3:$T$6,MATCH(GF!N151,[7]DATOS!$S$3:$S$6,0)),"")</f>
        <v/>
      </c>
      <c r="S151" s="51" t="str">
        <f>IFERROR(INDEX('[7]Evaluación de riesgos'!$P$9:$P$14,MATCH(GF!O151,'[7]Evaluación de riesgos'!$B$9:$B$14,0)),"")</f>
        <v/>
      </c>
      <c r="T151" s="52"/>
      <c r="U151" s="52"/>
      <c r="V151" s="80"/>
      <c r="W151" s="80"/>
      <c r="X151" s="80"/>
    </row>
    <row r="152" spans="1:24" ht="18" x14ac:dyDescent="0.2">
      <c r="A152" s="50"/>
      <c r="B152" s="50"/>
      <c r="C152" s="50"/>
      <c r="D152" s="50"/>
      <c r="E152" s="50"/>
      <c r="F152" s="50"/>
      <c r="G152" s="50"/>
      <c r="H152" s="50"/>
      <c r="I152" s="50"/>
      <c r="J152" s="50"/>
      <c r="K152" s="50" t="str">
        <f>IFERROR(VLOOKUP(I152,[7]DATOS!$L$2:$Q$6,MATCH(J152,[7]DATOS!$M$7:$Q$7,0)+1,0),"")</f>
        <v/>
      </c>
      <c r="L152" s="50"/>
      <c r="M152" s="50"/>
      <c r="N152" s="50" t="str">
        <f>IFERROR(VLOOKUP(L152,[7]DATOS!$L$2:$Q$6,MATCH(M152,[7]DATOS!$M$7:$Q$7,0)+1,0),"")</f>
        <v/>
      </c>
      <c r="O152" s="50"/>
      <c r="P152" s="50"/>
      <c r="Q152" s="50"/>
      <c r="R152" s="50" t="str">
        <f>IFERROR(INDEX([7]DATOS!$T$3:$T$6,MATCH(GF!N152,[7]DATOS!$S$3:$S$6,0)),"")</f>
        <v/>
      </c>
      <c r="S152" s="51" t="str">
        <f>IFERROR(INDEX('[7]Evaluación de riesgos'!$P$9:$P$14,MATCH(GF!O152,'[7]Evaluación de riesgos'!$B$9:$B$14,0)),"")</f>
        <v/>
      </c>
      <c r="T152" s="52"/>
      <c r="U152" s="52"/>
      <c r="V152" s="80"/>
      <c r="W152" s="80"/>
      <c r="X152" s="80"/>
    </row>
  </sheetData>
  <mergeCells count="37">
    <mergeCell ref="V11:V12"/>
    <mergeCell ref="W11:W12"/>
    <mergeCell ref="X11:X12"/>
    <mergeCell ref="P11:P12"/>
    <mergeCell ref="Q11:Q12"/>
    <mergeCell ref="R11:R12"/>
    <mergeCell ref="S11:S12"/>
    <mergeCell ref="T11:T12"/>
    <mergeCell ref="U11:U12"/>
    <mergeCell ref="J11:J12"/>
    <mergeCell ref="K11:K12"/>
    <mergeCell ref="L11:L12"/>
    <mergeCell ref="M11:M12"/>
    <mergeCell ref="N11:N12"/>
    <mergeCell ref="O11:O12"/>
    <mergeCell ref="L10:N10"/>
    <mergeCell ref="O10:S10"/>
    <mergeCell ref="T10:X10"/>
    <mergeCell ref="A11:A12"/>
    <mergeCell ref="B11:B12"/>
    <mergeCell ref="C11:C12"/>
    <mergeCell ref="D11:F11"/>
    <mergeCell ref="G11:G12"/>
    <mergeCell ref="H11:H12"/>
    <mergeCell ref="I11:I12"/>
    <mergeCell ref="B6:D6"/>
    <mergeCell ref="B7:D7"/>
    <mergeCell ref="H7:J7"/>
    <mergeCell ref="B8:D8"/>
    <mergeCell ref="A10:G10"/>
    <mergeCell ref="H10:K10"/>
    <mergeCell ref="A1:B3"/>
    <mergeCell ref="C1:V3"/>
    <mergeCell ref="W1:X1"/>
    <mergeCell ref="W2:X2"/>
    <mergeCell ref="W3:X3"/>
    <mergeCell ref="A5:J5"/>
  </mergeCell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5" stopIfTrue="1" operator="equal" id="{AD7C2B4B-CB8E-4269-879C-9FEF7B2B9F16}">
            <xm:f>'GF\[2025 - Formato Matriz de Riesgos - GF.xlsx]DATOS'!#REF!</xm:f>
            <x14:dxf>
              <fill>
                <patternFill>
                  <bgColor rgb="FFC00000"/>
                </patternFill>
              </fill>
            </x14:dxf>
          </x14:cfRule>
          <x14:cfRule type="cellIs" priority="6" stopIfTrue="1" operator="equal" id="{0E72D708-D66F-4C3F-A6B7-AE2A17FE19FA}">
            <xm:f>'GF\[2025 - Formato Matriz de Riesgos - GF.xlsx]DATOS'!#REF!</xm:f>
            <x14:dxf>
              <fill>
                <patternFill>
                  <bgColor rgb="FFFFFF00"/>
                </patternFill>
              </fill>
            </x14:dxf>
          </x14:cfRule>
          <x14:cfRule type="cellIs" priority="7" stopIfTrue="1" operator="equal" id="{7851394A-AC1E-4372-AF3A-1940D1E65A5F}">
            <xm:f>'GF\[2025 - Formato Matriz de Riesgos - GF.xlsx]DATOS'!#REF!</xm:f>
            <x14:dxf>
              <fill>
                <patternFill>
                  <bgColor rgb="FFFF0000"/>
                </patternFill>
              </fill>
            </x14:dxf>
          </x14:cfRule>
          <x14:cfRule type="cellIs" priority="8" stopIfTrue="1" operator="equal" id="{8A5653E5-757C-4023-A034-BC2C97B536C6}">
            <xm:f>'GF\[2025 - Formato Matriz de Riesgos - GF.xlsx]DATOS'!#REF!</xm:f>
            <x14:dxf>
              <fill>
                <patternFill>
                  <bgColor rgb="FF92D050"/>
                </patternFill>
              </fill>
            </x14:dxf>
          </x14:cfRule>
          <xm:sqref>K13:K152</xm:sqref>
        </x14:conditionalFormatting>
        <x14:conditionalFormatting xmlns:xm="http://schemas.microsoft.com/office/excel/2006/main">
          <x14:cfRule type="cellIs" priority="1" operator="equal" id="{37783EA1-F1B0-417F-B8DA-A1B647A8536C}">
            <xm:f>'GF\[2025 - Formato Matriz de Riesgos - GF.xlsx]DATOS'!#REF!</xm:f>
            <x14:dxf>
              <fill>
                <patternFill>
                  <bgColor rgb="FFFF0000"/>
                </patternFill>
              </fill>
            </x14:dxf>
          </x14:cfRule>
          <x14:cfRule type="cellIs" priority="2" operator="equal" id="{73C1A2C6-BDDD-4BED-A791-0D0388146D50}">
            <xm:f>'GF\[2025 - Formato Matriz de Riesgos - GF.xlsx]DATOS'!#REF!</xm:f>
            <x14:dxf>
              <fill>
                <patternFill>
                  <bgColor rgb="FFFFC000"/>
                </patternFill>
              </fill>
            </x14:dxf>
          </x14:cfRule>
          <x14:cfRule type="cellIs" priority="3" operator="equal" id="{48D1D055-1F9E-4A18-BB4A-5237BE42A6A7}">
            <xm:f>'GF\[2025 - Formato Matriz de Riesgos - GF.xlsx]DATOS'!#REF!</xm:f>
            <x14:dxf>
              <fill>
                <patternFill>
                  <bgColor rgb="FFFFFF00"/>
                </patternFill>
              </fill>
            </x14:dxf>
          </x14:cfRule>
          <x14:cfRule type="cellIs" priority="4" operator="equal" id="{54003DE4-FDF8-4D29-A970-F192D4CCD8D8}">
            <xm:f>'GF\[2025 - Formato Matriz de Riesgos - GF.xlsx]DATOS'!#REF!</xm:f>
            <x14:dxf>
              <fill>
                <patternFill>
                  <bgColor rgb="FF92D050"/>
                </patternFill>
              </fill>
            </x14:dxf>
          </x14:cfRule>
          <xm:sqref>N13:N152</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D7793C9E-1E61-46D3-9496-2D4EC507A2D1}">
          <x14:formula1>
            <xm:f>'E:\EMP 2026\MAPA DE RIEGOS - INSUMO CONTRALORIA\RIESGOS INSTITUCIONALES\RIESGOS\GF\[2025 - Formato Matriz de Riesgos - GF.xlsx]DATOS'!#REF!</xm:f>
          </x14:formula1>
          <xm:sqref>P13 P16:P152</xm:sqref>
        </x14:dataValidation>
        <x14:dataValidation type="list" allowBlank="1" showInputMessage="1" showErrorMessage="1" xr:uid="{730930D1-ADF5-40E7-9C65-94F18B85CF00}">
          <x14:formula1>
            <xm:f>'E:\EMP 2026\MAPA DE RIEGOS - INSUMO CONTRALORIA\RIESGOS INSTITUCIONALES\RIESGOS\GF\[2025 - Formato Matriz de Riesgos - GF.xlsx]DATOS'!#REF!</xm:f>
          </x14:formula1>
          <xm:sqref>J13 M13 M16:M152 J16:J152</xm:sqref>
        </x14:dataValidation>
        <x14:dataValidation type="list" allowBlank="1" showInputMessage="1" showErrorMessage="1" xr:uid="{5A9C80D2-4431-4D1A-B9B3-4FF905F7D929}">
          <x14:formula1>
            <xm:f>'E:\EMP 2026\MAPA DE RIEGOS - INSUMO CONTRALORIA\RIESGOS INSTITUCIONALES\RIESGOS\GF\[2025 - Formato Matriz de Riesgos - GF.xlsx]DATOS'!#REF!</xm:f>
          </x14:formula1>
          <xm:sqref>I13 L13 L16:L152 I16:I152</xm:sqref>
        </x14:dataValidation>
        <x14:dataValidation type="list" allowBlank="1" showInputMessage="1" showErrorMessage="1" xr:uid="{188E3D07-5B48-4939-94CF-565CD84D3BC9}">
          <x14:formula1>
            <xm:f>'E:\EMP 2026\MAPA DE RIEGOS - INSUMO CONTRALORIA\RIESGOS INSTITUCIONALES\RIESGOS\GF\[2025 - Formato Matriz de Riesgos - GF.xlsx]DATOS'!#REF!</xm:f>
          </x14:formula1>
          <xm:sqref>E13 E16:E152</xm:sqref>
        </x14:dataValidation>
        <x14:dataValidation type="list" allowBlank="1" showInputMessage="1" showErrorMessage="1" xr:uid="{898B61D9-D781-47E8-8671-6767A3EF89D4}">
          <x14:formula1>
            <xm:f>'E:\EMP 2026\MAPA DE RIEGOS - INSUMO CONTRALORIA\RIESGOS INSTITUCIONALES\RIESGOS\GF\[2025 - Formato Matriz de Riesgos - GF.xlsx]DATOS'!#REF!</xm:f>
          </x14:formula1>
          <xm:sqref>D13 D16:D152</xm:sqref>
        </x14:dataValidation>
        <x14:dataValidation type="list" allowBlank="1" showInputMessage="1" showErrorMessage="1" xr:uid="{E796A39C-A000-4A57-AEA5-0F10ED67D402}">
          <x14:formula1>
            <xm:f>'E:\EMP 2026\MAPA DE RIEGOS - INSUMO CONTRALORIA\RIESGOS INSTITUCIONALES\RIESGOS\GF\[2025 - Formato Matriz de Riesgos - GF.xlsx]DATOS'!#REF!</xm:f>
          </x14:formula1>
          <xm:sqref>C13 C16:C152</xm:sqref>
        </x14:dataValidation>
        <x14:dataValidation type="list" allowBlank="1" showInputMessage="1" showErrorMessage="1" xr:uid="{DE735AE4-F013-4791-BCEA-6D4764E3FAAF}">
          <x14:formula1>
            <xm:f>'E:\EMP 2026\MAPA DE RIEGOS - INSUMO CONTRALORIA\RIESGOS INSTITUCIONALES\RIESGOS\GF\[2025 - Formato Matriz de Riesgos - GF.xlsx]DATOS'!#REF!</xm:f>
          </x14:formula1>
          <xm:sqref>G13 G16:G152</xm:sqref>
        </x14:dataValidation>
        <x14:dataValidation type="list" allowBlank="1" showInputMessage="1" showErrorMessage="1" xr:uid="{DF7B042E-F30B-48A7-8DBC-E49C922A4BC6}">
          <x14:formula1>
            <xm:f>'E:\EMP 2026\MAPA DE RIEGOS - INSUMO CONTRALORIA\RIESGOS INSTITUCIONALES\RIESGOS\GF\[2025 - Formato Matriz de Riesgos - GF.xlsx]DATOS'!#REF!</xm:f>
          </x14:formula1>
          <xm:sqref>B7:E7</xm:sqref>
        </x14:dataValidation>
        <x14:dataValidation type="list" allowBlank="1" showInputMessage="1" showErrorMessage="1" xr:uid="{786A3A30-DA00-4138-B4D8-95E5FEBA44DF}">
          <x14:formula1>
            <xm:f>'E:\EMP 2026\MAPA DE RIEGOS - INSUMO CONTRALORIA\RIESGOS INSTITUCIONALES\RIESGOS\GF\[2025 - Formato Matriz de Riesgos - GF.xlsx]DATOS'!#REF!</xm:f>
          </x14:formula1>
          <xm:sqref>B6:E6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90F17-F8F6-4D85-9585-75644B248068}">
  <dimension ref="A1:X164"/>
  <sheetViews>
    <sheetView showGridLines="0" zoomScale="70" zoomScaleNormal="70" workbookViewId="0">
      <selection activeCell="B6" sqref="B6:D6"/>
    </sheetView>
  </sheetViews>
  <sheetFormatPr baseColWidth="10" defaultColWidth="11.42578125" defaultRowHeight="14.25" x14ac:dyDescent="0.2"/>
  <cols>
    <col min="1" max="1" width="21.28515625" style="66" customWidth="1"/>
    <col min="2" max="2" width="43.42578125" style="66" customWidth="1"/>
    <col min="3" max="3" width="38.28515625" style="66" customWidth="1"/>
    <col min="4" max="4" width="14" style="66" customWidth="1"/>
    <col min="5" max="5" width="14.7109375" style="66" customWidth="1"/>
    <col min="6" max="6" width="33.7109375" style="66" customWidth="1"/>
    <col min="7" max="7" width="21.28515625" style="66" customWidth="1"/>
    <col min="8" max="8" width="35.85546875" style="66" customWidth="1"/>
    <col min="9" max="9" width="16.85546875" style="66" customWidth="1"/>
    <col min="10" max="10" width="20.42578125" style="66" customWidth="1"/>
    <col min="11" max="11" width="14.140625" style="66" customWidth="1"/>
    <col min="12" max="12" width="35.28515625" style="66" customWidth="1"/>
    <col min="13" max="13" width="19.42578125" style="66" customWidth="1"/>
    <col min="14" max="14" width="21.42578125" style="66" customWidth="1"/>
    <col min="15" max="15" width="29.85546875" style="66" customWidth="1"/>
    <col min="16" max="16" width="20.5703125" style="66" customWidth="1"/>
    <col min="17" max="17" width="23" style="66" customWidth="1"/>
    <col min="18" max="18" width="21.28515625" style="66" customWidth="1"/>
    <col min="19" max="19" width="26.7109375" style="66" customWidth="1"/>
    <col min="20" max="20" width="32.28515625" style="66" customWidth="1"/>
    <col min="21" max="21" width="25.5703125" style="66" customWidth="1"/>
    <col min="22" max="22" width="19.28515625" style="66" customWidth="1"/>
    <col min="23" max="23" width="37.28515625" style="66" customWidth="1"/>
    <col min="24" max="24" width="19.28515625" style="66" customWidth="1"/>
    <col min="25" max="16384" width="11.42578125" style="66"/>
  </cols>
  <sheetData>
    <row r="1" spans="1:24" s="65" customFormat="1" ht="42" customHeight="1" thickBot="1" x14ac:dyDescent="0.3">
      <c r="A1" s="1"/>
      <c r="B1" s="2"/>
      <c r="C1" s="3" t="s">
        <v>0</v>
      </c>
      <c r="D1" s="4"/>
      <c r="E1" s="4"/>
      <c r="F1" s="4"/>
      <c r="G1" s="4"/>
      <c r="H1" s="4"/>
      <c r="I1" s="4"/>
      <c r="J1" s="4"/>
      <c r="K1" s="4"/>
      <c r="L1" s="4"/>
      <c r="M1" s="4"/>
      <c r="N1" s="4"/>
      <c r="O1" s="4"/>
      <c r="P1" s="4"/>
      <c r="Q1" s="4"/>
      <c r="R1" s="4"/>
      <c r="S1" s="4"/>
      <c r="T1" s="4"/>
      <c r="U1" s="4"/>
      <c r="V1" s="5"/>
      <c r="W1" s="6" t="s">
        <v>1</v>
      </c>
      <c r="X1" s="7"/>
    </row>
    <row r="2" spans="1:24" s="65" customFormat="1" ht="42" customHeight="1" thickBot="1" x14ac:dyDescent="0.3">
      <c r="A2" s="9"/>
      <c r="B2" s="10"/>
      <c r="C2" s="11"/>
      <c r="D2" s="12"/>
      <c r="E2" s="12"/>
      <c r="F2" s="12"/>
      <c r="G2" s="12"/>
      <c r="H2" s="12"/>
      <c r="I2" s="12"/>
      <c r="J2" s="12"/>
      <c r="K2" s="12"/>
      <c r="L2" s="12"/>
      <c r="M2" s="12"/>
      <c r="N2" s="12"/>
      <c r="O2" s="12"/>
      <c r="P2" s="12"/>
      <c r="Q2" s="12"/>
      <c r="R2" s="12"/>
      <c r="S2" s="12"/>
      <c r="T2" s="12"/>
      <c r="U2" s="12"/>
      <c r="V2" s="13"/>
      <c r="W2" s="6" t="s">
        <v>2</v>
      </c>
      <c r="X2" s="7"/>
    </row>
    <row r="3" spans="1:24" s="65" customFormat="1" ht="42" customHeight="1" thickBot="1" x14ac:dyDescent="0.3">
      <c r="A3" s="14"/>
      <c r="B3" s="15"/>
      <c r="C3" s="16"/>
      <c r="D3" s="17"/>
      <c r="E3" s="17"/>
      <c r="F3" s="17"/>
      <c r="G3" s="17"/>
      <c r="H3" s="17"/>
      <c r="I3" s="17"/>
      <c r="J3" s="17"/>
      <c r="K3" s="17"/>
      <c r="L3" s="17"/>
      <c r="M3" s="17"/>
      <c r="N3" s="17"/>
      <c r="O3" s="17"/>
      <c r="P3" s="17"/>
      <c r="Q3" s="17"/>
      <c r="R3" s="17"/>
      <c r="S3" s="17"/>
      <c r="T3" s="17"/>
      <c r="U3" s="17"/>
      <c r="V3" s="18"/>
      <c r="W3" s="6" t="s">
        <v>3</v>
      </c>
      <c r="X3" s="7"/>
    </row>
    <row r="4" spans="1:24" ht="15" thickBot="1" x14ac:dyDescent="0.25"/>
    <row r="5" spans="1:24" ht="15" thickBot="1" x14ac:dyDescent="0.25">
      <c r="A5" s="21" t="s">
        <v>4</v>
      </c>
      <c r="B5" s="22"/>
      <c r="C5" s="22"/>
      <c r="D5" s="22"/>
      <c r="E5" s="22"/>
      <c r="F5" s="22"/>
      <c r="G5" s="22"/>
      <c r="H5" s="22"/>
      <c r="I5" s="22"/>
      <c r="J5" s="23"/>
    </row>
    <row r="6" spans="1:24" ht="21" customHeight="1" thickBot="1" x14ac:dyDescent="0.25">
      <c r="A6" s="24" t="s">
        <v>5</v>
      </c>
      <c r="B6" s="126" t="s">
        <v>290</v>
      </c>
      <c r="C6" s="127"/>
      <c r="D6" s="128"/>
      <c r="E6" s="67"/>
    </row>
    <row r="7" spans="1:24" ht="27.75" customHeight="1" thickBot="1" x14ac:dyDescent="0.25">
      <c r="A7" s="24" t="s">
        <v>7</v>
      </c>
      <c r="B7" s="126" t="s">
        <v>8</v>
      </c>
      <c r="C7" s="127"/>
      <c r="D7" s="128"/>
      <c r="E7" s="67"/>
      <c r="G7" s="28" t="s">
        <v>9</v>
      </c>
      <c r="H7" s="129" t="s">
        <v>291</v>
      </c>
      <c r="I7" s="130"/>
      <c r="J7" s="131"/>
    </row>
    <row r="8" spans="1:24" ht="78.75" customHeight="1" thickBot="1" x14ac:dyDescent="0.25">
      <c r="A8" s="32" t="s">
        <v>11</v>
      </c>
      <c r="B8" s="84" t="s">
        <v>292</v>
      </c>
      <c r="C8" s="85"/>
      <c r="D8" s="86"/>
      <c r="E8" s="67"/>
    </row>
    <row r="9" spans="1:24" ht="15" thickBot="1" x14ac:dyDescent="0.25"/>
    <row r="10" spans="1:24" ht="15" customHeight="1" thickBot="1" x14ac:dyDescent="0.25">
      <c r="A10" s="21" t="s">
        <v>13</v>
      </c>
      <c r="B10" s="22"/>
      <c r="C10" s="22"/>
      <c r="D10" s="22"/>
      <c r="E10" s="22"/>
      <c r="F10" s="22"/>
      <c r="G10" s="23"/>
      <c r="H10" s="21" t="s">
        <v>14</v>
      </c>
      <c r="I10" s="22"/>
      <c r="J10" s="22"/>
      <c r="K10" s="23"/>
      <c r="L10" s="21" t="s">
        <v>15</v>
      </c>
      <c r="M10" s="22"/>
      <c r="N10" s="23"/>
      <c r="O10" s="21" t="s">
        <v>16</v>
      </c>
      <c r="P10" s="22"/>
      <c r="Q10" s="22"/>
      <c r="R10" s="22"/>
      <c r="S10" s="23"/>
      <c r="T10" s="21" t="s">
        <v>17</v>
      </c>
      <c r="U10" s="22"/>
      <c r="V10" s="22"/>
      <c r="W10" s="22"/>
      <c r="X10" s="23"/>
    </row>
    <row r="11" spans="1:24" ht="35.25" customHeight="1" thickBot="1" x14ac:dyDescent="0.25">
      <c r="A11" s="36" t="s">
        <v>18</v>
      </c>
      <c r="B11" s="37" t="s">
        <v>19</v>
      </c>
      <c r="C11" s="36" t="s">
        <v>20</v>
      </c>
      <c r="D11" s="21" t="s">
        <v>21</v>
      </c>
      <c r="E11" s="22"/>
      <c r="F11" s="22"/>
      <c r="G11" s="36" t="s">
        <v>22</v>
      </c>
      <c r="H11" s="37" t="s">
        <v>23</v>
      </c>
      <c r="I11" s="37" t="s">
        <v>24</v>
      </c>
      <c r="J11" s="37" t="s">
        <v>25</v>
      </c>
      <c r="K11" s="37" t="s">
        <v>26</v>
      </c>
      <c r="L11" s="37" t="s">
        <v>24</v>
      </c>
      <c r="M11" s="37" t="s">
        <v>25</v>
      </c>
      <c r="N11" s="37" t="s">
        <v>27</v>
      </c>
      <c r="O11" s="37" t="s">
        <v>28</v>
      </c>
      <c r="P11" s="36" t="s">
        <v>29</v>
      </c>
      <c r="Q11" s="36" t="s">
        <v>30</v>
      </c>
      <c r="R11" s="36" t="s">
        <v>31</v>
      </c>
      <c r="S11" s="36" t="s">
        <v>32</v>
      </c>
      <c r="T11" s="36" t="s">
        <v>33</v>
      </c>
      <c r="U11" s="36" t="s">
        <v>34</v>
      </c>
      <c r="V11" s="36" t="s">
        <v>35</v>
      </c>
      <c r="W11" s="36" t="s">
        <v>36</v>
      </c>
      <c r="X11" s="36" t="s">
        <v>37</v>
      </c>
    </row>
    <row r="12" spans="1:24" ht="23.25" customHeight="1" thickBot="1" x14ac:dyDescent="0.25">
      <c r="A12" s="38"/>
      <c r="B12" s="39"/>
      <c r="C12" s="38"/>
      <c r="D12" s="40" t="s">
        <v>38</v>
      </c>
      <c r="E12" s="40" t="s">
        <v>39</v>
      </c>
      <c r="F12" s="40" t="s">
        <v>40</v>
      </c>
      <c r="G12" s="38"/>
      <c r="H12" s="39"/>
      <c r="I12" s="39"/>
      <c r="J12" s="39"/>
      <c r="K12" s="39"/>
      <c r="L12" s="39"/>
      <c r="M12" s="39"/>
      <c r="N12" s="39"/>
      <c r="O12" s="132"/>
      <c r="P12" s="133"/>
      <c r="Q12" s="38"/>
      <c r="R12" s="38"/>
      <c r="S12" s="38"/>
      <c r="T12" s="38"/>
      <c r="U12" s="38"/>
      <c r="V12" s="38"/>
      <c r="W12" s="38"/>
      <c r="X12" s="38"/>
    </row>
    <row r="13" spans="1:24" ht="30.75" customHeight="1" x14ac:dyDescent="0.2">
      <c r="A13" s="103" t="s">
        <v>293</v>
      </c>
      <c r="B13" s="104" t="s">
        <v>294</v>
      </c>
      <c r="C13" s="104" t="s">
        <v>249</v>
      </c>
      <c r="D13" s="104" t="s">
        <v>44</v>
      </c>
      <c r="E13" s="104" t="s">
        <v>45</v>
      </c>
      <c r="F13" s="104" t="s">
        <v>295</v>
      </c>
      <c r="G13" s="104" t="s">
        <v>47</v>
      </c>
      <c r="H13" s="104" t="s">
        <v>296</v>
      </c>
      <c r="I13" s="104" t="s">
        <v>49</v>
      </c>
      <c r="J13" s="104" t="s">
        <v>50</v>
      </c>
      <c r="K13" s="104" t="str">
        <f>IFERROR(VLOOKUP(I13,[8]DATOS!$L$2:$Q$6,MATCH(J13,[8]DATOS!$M$7:$Q$7,0)+1,0),"")</f>
        <v>Alta</v>
      </c>
      <c r="L13" s="104" t="s">
        <v>188</v>
      </c>
      <c r="M13" s="104" t="s">
        <v>50</v>
      </c>
      <c r="N13" s="104" t="str">
        <f>IFERROR(VLOOKUP(L13,[8]DATOS!$L$2:$Q$6,MATCH(M13,[8]DATOS!$M$7:$Q$7,0)+1,0),"")</f>
        <v>Moderada</v>
      </c>
      <c r="O13" s="43" t="s">
        <v>297</v>
      </c>
      <c r="P13" s="43" t="s">
        <v>53</v>
      </c>
      <c r="Q13" s="104" t="s">
        <v>298</v>
      </c>
      <c r="R13" s="104" t="str">
        <f>IFERROR(INDEX([8]DATOS!$T$3:$T$6,MATCH(GJ!N13,[8]DATOS!$S$3:$S$6,0)),"")</f>
        <v>Trimestral</v>
      </c>
      <c r="S13" s="104" t="str">
        <f>IFERROR(INDEX('[8]Evaluación de riesgos'!$P$7:$P$30,MATCH(GJ!O13,'[8]Evaluación de riesgos'!$B$7:$B$30,0)),"")</f>
        <v>Moderado</v>
      </c>
      <c r="T13" s="104" t="s">
        <v>299</v>
      </c>
      <c r="U13" s="104" t="s">
        <v>298</v>
      </c>
      <c r="V13" s="134" t="s">
        <v>300</v>
      </c>
      <c r="W13" s="104" t="s">
        <v>301</v>
      </c>
      <c r="X13" s="135" t="s">
        <v>302</v>
      </c>
    </row>
    <row r="14" spans="1:24" ht="42.75" x14ac:dyDescent="0.2">
      <c r="A14" s="107"/>
      <c r="B14" s="108"/>
      <c r="C14" s="108"/>
      <c r="D14" s="108"/>
      <c r="E14" s="108"/>
      <c r="F14" s="108"/>
      <c r="G14" s="108"/>
      <c r="H14" s="108"/>
      <c r="I14" s="108"/>
      <c r="J14" s="108"/>
      <c r="K14" s="108"/>
      <c r="L14" s="108"/>
      <c r="M14" s="108"/>
      <c r="N14" s="108"/>
      <c r="O14" s="50" t="s">
        <v>303</v>
      </c>
      <c r="P14" s="50" t="s">
        <v>53</v>
      </c>
      <c r="Q14" s="108"/>
      <c r="R14" s="108"/>
      <c r="S14" s="108"/>
      <c r="T14" s="108"/>
      <c r="U14" s="108"/>
      <c r="V14" s="136"/>
      <c r="W14" s="108"/>
      <c r="X14" s="137"/>
    </row>
    <row r="15" spans="1:24" ht="42.75" x14ac:dyDescent="0.2">
      <c r="A15" s="107"/>
      <c r="B15" s="108"/>
      <c r="C15" s="108"/>
      <c r="D15" s="108"/>
      <c r="E15" s="108"/>
      <c r="F15" s="108"/>
      <c r="G15" s="108"/>
      <c r="H15" s="108"/>
      <c r="I15" s="108"/>
      <c r="J15" s="108"/>
      <c r="K15" s="108"/>
      <c r="L15" s="108"/>
      <c r="M15" s="108"/>
      <c r="N15" s="108"/>
      <c r="O15" s="50" t="s">
        <v>304</v>
      </c>
      <c r="P15" s="50" t="s">
        <v>53</v>
      </c>
      <c r="Q15" s="108"/>
      <c r="R15" s="108"/>
      <c r="S15" s="108"/>
      <c r="T15" s="108"/>
      <c r="U15" s="108"/>
      <c r="V15" s="136"/>
      <c r="W15" s="108"/>
      <c r="X15" s="137"/>
    </row>
    <row r="16" spans="1:24" ht="42.75" x14ac:dyDescent="0.2">
      <c r="A16" s="107"/>
      <c r="B16" s="108"/>
      <c r="C16" s="108"/>
      <c r="D16" s="108"/>
      <c r="E16" s="108"/>
      <c r="F16" s="108"/>
      <c r="G16" s="108"/>
      <c r="H16" s="108"/>
      <c r="I16" s="108"/>
      <c r="J16" s="108"/>
      <c r="K16" s="108"/>
      <c r="L16" s="108"/>
      <c r="M16" s="108"/>
      <c r="N16" s="108"/>
      <c r="O16" s="50" t="s">
        <v>305</v>
      </c>
      <c r="P16" s="50" t="s">
        <v>53</v>
      </c>
      <c r="Q16" s="108"/>
      <c r="R16" s="108"/>
      <c r="S16" s="108"/>
      <c r="T16" s="108"/>
      <c r="U16" s="108"/>
      <c r="V16" s="136"/>
      <c r="W16" s="108"/>
      <c r="X16" s="137"/>
    </row>
    <row r="17" spans="1:24" ht="29.25" thickBot="1" x14ac:dyDescent="0.25">
      <c r="A17" s="109"/>
      <c r="B17" s="110"/>
      <c r="C17" s="110"/>
      <c r="D17" s="110"/>
      <c r="E17" s="110"/>
      <c r="F17" s="110"/>
      <c r="G17" s="110"/>
      <c r="H17" s="110"/>
      <c r="I17" s="110"/>
      <c r="J17" s="110"/>
      <c r="K17" s="110"/>
      <c r="L17" s="110"/>
      <c r="M17" s="110"/>
      <c r="N17" s="110"/>
      <c r="O17" s="56" t="s">
        <v>306</v>
      </c>
      <c r="P17" s="56" t="s">
        <v>53</v>
      </c>
      <c r="Q17" s="110"/>
      <c r="R17" s="110"/>
      <c r="S17" s="110"/>
      <c r="T17" s="110"/>
      <c r="U17" s="110"/>
      <c r="V17" s="138"/>
      <c r="W17" s="110"/>
      <c r="X17" s="139"/>
    </row>
    <row r="18" spans="1:24" ht="54" customHeight="1" x14ac:dyDescent="0.2">
      <c r="A18" s="103" t="s">
        <v>307</v>
      </c>
      <c r="B18" s="140" t="s">
        <v>308</v>
      </c>
      <c r="C18" s="104" t="s">
        <v>167</v>
      </c>
      <c r="D18" s="104" t="s">
        <v>44</v>
      </c>
      <c r="E18" s="104" t="s">
        <v>45</v>
      </c>
      <c r="F18" s="104" t="s">
        <v>309</v>
      </c>
      <c r="G18" s="104" t="s">
        <v>47</v>
      </c>
      <c r="H18" s="104" t="s">
        <v>310</v>
      </c>
      <c r="I18" s="104" t="s">
        <v>49</v>
      </c>
      <c r="J18" s="104" t="s">
        <v>87</v>
      </c>
      <c r="K18" s="104" t="str">
        <f>IFERROR(VLOOKUP(I18,[8]DATOS!$L$2:$Q$6,MATCH(J18,[8]DATOS!$M$7:$Q$7,0)+1,0),"")</f>
        <v>Extrema</v>
      </c>
      <c r="L18" s="104" t="s">
        <v>188</v>
      </c>
      <c r="M18" s="104" t="s">
        <v>50</v>
      </c>
      <c r="N18" s="104" t="str">
        <f>IFERROR(VLOOKUP(L18,[8]DATOS!$L$2:$Q$6,MATCH(M18,[8]DATOS!$M$7:$Q$7,0)+1,0),"")</f>
        <v>Moderada</v>
      </c>
      <c r="O18" s="43" t="s">
        <v>311</v>
      </c>
      <c r="P18" s="43" t="s">
        <v>53</v>
      </c>
      <c r="Q18" s="104" t="s">
        <v>298</v>
      </c>
      <c r="R18" s="104" t="str">
        <f>IFERROR(INDEX([8]DATOS!$T$3:$T$6,MATCH(GJ!N18,[8]DATOS!$S$3:$S$6,0)),"")</f>
        <v>Trimestral</v>
      </c>
      <c r="S18" s="104" t="str">
        <f>IFERROR(INDEX('[8]Evaluación de riesgos'!$P$7:$P$30,MATCH(GJ!O18,'[8]Evaluación de riesgos'!$B$7:$B$30,0)),"")</f>
        <v/>
      </c>
      <c r="T18" s="104" t="s">
        <v>312</v>
      </c>
      <c r="U18" s="104" t="s">
        <v>298</v>
      </c>
      <c r="V18" s="134" t="s">
        <v>300</v>
      </c>
      <c r="W18" s="104" t="s">
        <v>313</v>
      </c>
      <c r="X18" s="135" t="s">
        <v>302</v>
      </c>
    </row>
    <row r="19" spans="1:24" ht="50.25" customHeight="1" thickBot="1" x14ac:dyDescent="0.25">
      <c r="A19" s="109"/>
      <c r="B19" s="141"/>
      <c r="C19" s="110"/>
      <c r="D19" s="110"/>
      <c r="E19" s="110"/>
      <c r="F19" s="110"/>
      <c r="G19" s="110"/>
      <c r="H19" s="110"/>
      <c r="I19" s="110"/>
      <c r="J19" s="110"/>
      <c r="K19" s="110"/>
      <c r="L19" s="110"/>
      <c r="M19" s="110"/>
      <c r="N19" s="110"/>
      <c r="O19" s="56" t="s">
        <v>314</v>
      </c>
      <c r="P19" s="142" t="s">
        <v>53</v>
      </c>
      <c r="Q19" s="110"/>
      <c r="R19" s="110"/>
      <c r="S19" s="110"/>
      <c r="T19" s="110"/>
      <c r="U19" s="110"/>
      <c r="V19" s="138"/>
      <c r="W19" s="110"/>
      <c r="X19" s="139"/>
    </row>
    <row r="20" spans="1:24" ht="48.75" customHeight="1" x14ac:dyDescent="0.2">
      <c r="A20" s="103" t="s">
        <v>315</v>
      </c>
      <c r="B20" s="140" t="s">
        <v>316</v>
      </c>
      <c r="C20" s="104" t="s">
        <v>43</v>
      </c>
      <c r="D20" s="104" t="s">
        <v>44</v>
      </c>
      <c r="E20" s="104" t="s">
        <v>45</v>
      </c>
      <c r="F20" s="104" t="s">
        <v>317</v>
      </c>
      <c r="G20" s="104" t="s">
        <v>47</v>
      </c>
      <c r="H20" s="104" t="s">
        <v>318</v>
      </c>
      <c r="I20" s="104" t="s">
        <v>49</v>
      </c>
      <c r="J20" s="104" t="s">
        <v>87</v>
      </c>
      <c r="K20" s="104" t="str">
        <f>IFERROR(VLOOKUP(I20,[8]DATOS!$L$2:$Q$6,MATCH(J20,[8]DATOS!$M$7:$Q$7,0)+1,0),"")</f>
        <v>Extrema</v>
      </c>
      <c r="L20" s="104" t="s">
        <v>188</v>
      </c>
      <c r="M20" s="104" t="s">
        <v>50</v>
      </c>
      <c r="N20" s="104" t="str">
        <f>IFERROR(VLOOKUP(L20,[8]DATOS!$L$2:$Q$6,MATCH(M20,[8]DATOS!$M$7:$Q$7,0)+1,0),"")</f>
        <v>Moderada</v>
      </c>
      <c r="O20" s="60" t="s">
        <v>319</v>
      </c>
      <c r="P20" s="43" t="s">
        <v>53</v>
      </c>
      <c r="Q20" s="104" t="s">
        <v>298</v>
      </c>
      <c r="R20" s="104" t="str">
        <f>IFERROR(INDEX([8]DATOS!$T$3:$T$6,MATCH(GJ!N20,[8]DATOS!$S$3:$S$6,0)),"")</f>
        <v>Trimestral</v>
      </c>
      <c r="S20" s="104" t="str">
        <f>IFERROR(INDEX('[8]Evaluación de riesgos'!$P$7:$P$30,MATCH(GJ!O20,'[8]Evaluación de riesgos'!$B$7:$B$30,0)),"")</f>
        <v>Moderado</v>
      </c>
      <c r="T20" s="104" t="s">
        <v>320</v>
      </c>
      <c r="U20" s="104" t="s">
        <v>298</v>
      </c>
      <c r="V20" s="104" t="s">
        <v>300</v>
      </c>
      <c r="W20" s="104" t="s">
        <v>321</v>
      </c>
      <c r="X20" s="135" t="s">
        <v>322</v>
      </c>
    </row>
    <row r="21" spans="1:24" ht="74.25" customHeight="1" thickBot="1" x14ac:dyDescent="0.25">
      <c r="A21" s="109"/>
      <c r="B21" s="141"/>
      <c r="C21" s="110"/>
      <c r="D21" s="110"/>
      <c r="E21" s="110"/>
      <c r="F21" s="110"/>
      <c r="G21" s="110"/>
      <c r="H21" s="110"/>
      <c r="I21" s="110"/>
      <c r="J21" s="110"/>
      <c r="K21" s="110"/>
      <c r="L21" s="110"/>
      <c r="M21" s="110"/>
      <c r="N21" s="110"/>
      <c r="O21" s="143" t="s">
        <v>323</v>
      </c>
      <c r="P21" s="143" t="s">
        <v>53</v>
      </c>
      <c r="Q21" s="110"/>
      <c r="R21" s="110"/>
      <c r="S21" s="110"/>
      <c r="T21" s="110"/>
      <c r="U21" s="110"/>
      <c r="V21" s="110"/>
      <c r="W21" s="110"/>
      <c r="X21" s="139"/>
    </row>
    <row r="22" spans="1:24" ht="18" x14ac:dyDescent="0.2">
      <c r="A22" s="60"/>
      <c r="B22" s="60"/>
      <c r="C22" s="60"/>
      <c r="D22" s="60"/>
      <c r="E22" s="60"/>
      <c r="F22" s="60"/>
      <c r="G22" s="60"/>
      <c r="H22" s="60"/>
      <c r="I22" s="60"/>
      <c r="J22" s="60"/>
      <c r="K22" s="60" t="str">
        <f>IFERROR(VLOOKUP(I22,[8]DATOS!$L$2:$Q$6,MATCH(J22,[8]DATOS!$M$7:$Q$7,0)+1,0),"")</f>
        <v/>
      </c>
      <c r="L22" s="60"/>
      <c r="M22" s="60"/>
      <c r="N22" s="60" t="str">
        <f>IFERROR(VLOOKUP(L22,[8]DATOS!$L$2:$Q$6,MATCH(M22,[8]DATOS!$M$7:$Q$7,0)+1,0),"")</f>
        <v/>
      </c>
      <c r="O22" s="60"/>
      <c r="P22" s="60"/>
      <c r="Q22" s="60"/>
      <c r="R22" s="60" t="str">
        <f>IFERROR(INDEX([8]DATOS!$T$3:$T$6,MATCH(GJ!N22,[8]DATOS!$S$3:$S$6,0)),"")</f>
        <v/>
      </c>
      <c r="S22" s="61" t="str">
        <f>IFERROR(INDEX('[8]Evaluación de riesgos'!$P$9:$P$17,MATCH(GJ!O22,'[8]Evaluación de riesgos'!$B$9:$B$17,0)),"")</f>
        <v/>
      </c>
      <c r="T22" s="62"/>
      <c r="U22" s="62"/>
      <c r="V22" s="79"/>
      <c r="W22" s="79"/>
      <c r="X22" s="79"/>
    </row>
    <row r="23" spans="1:24" ht="18" x14ac:dyDescent="0.2">
      <c r="A23" s="50"/>
      <c r="B23" s="50"/>
      <c r="C23" s="50"/>
      <c r="D23" s="50"/>
      <c r="E23" s="50"/>
      <c r="F23" s="50"/>
      <c r="G23" s="50"/>
      <c r="H23" s="50"/>
      <c r="I23" s="50"/>
      <c r="J23" s="50"/>
      <c r="K23" s="50" t="str">
        <f>IFERROR(VLOOKUP(I23,[8]DATOS!$L$2:$Q$6,MATCH(J23,[8]DATOS!$M$7:$Q$7,0)+1,0),"")</f>
        <v/>
      </c>
      <c r="L23" s="50"/>
      <c r="M23" s="50"/>
      <c r="N23" s="50" t="str">
        <f>IFERROR(VLOOKUP(L23,[8]DATOS!$L$2:$Q$6,MATCH(M23,[8]DATOS!$M$7:$Q$7,0)+1,0),"")</f>
        <v/>
      </c>
      <c r="O23" s="50"/>
      <c r="P23" s="50"/>
      <c r="Q23" s="50"/>
      <c r="R23" s="50" t="str">
        <f>IFERROR(INDEX([8]DATOS!$T$3:$T$6,MATCH(GJ!N23,[8]DATOS!$S$3:$S$6,0)),"")</f>
        <v/>
      </c>
      <c r="S23" s="51" t="str">
        <f>IFERROR(INDEX('[8]Evaluación de riesgos'!$P$9:$P$17,MATCH(GJ!O23,'[8]Evaluación de riesgos'!$B$9:$B$17,0)),"")</f>
        <v/>
      </c>
      <c r="T23" s="52"/>
      <c r="U23" s="52"/>
      <c r="V23" s="80"/>
      <c r="W23" s="80"/>
      <c r="X23" s="80"/>
    </row>
    <row r="24" spans="1:24" ht="18" x14ac:dyDescent="0.2">
      <c r="A24" s="50"/>
      <c r="B24" s="50"/>
      <c r="C24" s="50"/>
      <c r="D24" s="50"/>
      <c r="E24" s="50"/>
      <c r="F24" s="50"/>
      <c r="G24" s="50"/>
      <c r="H24" s="50"/>
      <c r="I24" s="50"/>
      <c r="J24" s="50"/>
      <c r="K24" s="50" t="str">
        <f>IFERROR(VLOOKUP(I24,[8]DATOS!$L$2:$Q$6,MATCH(J24,[8]DATOS!$M$7:$Q$7,0)+1,0),"")</f>
        <v/>
      </c>
      <c r="L24" s="50"/>
      <c r="M24" s="50"/>
      <c r="N24" s="50" t="str">
        <f>IFERROR(VLOOKUP(L24,[8]DATOS!$L$2:$Q$6,MATCH(M24,[8]DATOS!$M$7:$Q$7,0)+1,0),"")</f>
        <v/>
      </c>
      <c r="O24" s="50"/>
      <c r="P24" s="50"/>
      <c r="Q24" s="50"/>
      <c r="R24" s="50" t="str">
        <f>IFERROR(INDEX([8]DATOS!$T$3:$T$6,MATCH(GJ!N24,[8]DATOS!$S$3:$S$6,0)),"")</f>
        <v/>
      </c>
      <c r="S24" s="51" t="str">
        <f>IFERROR(INDEX('[8]Evaluación de riesgos'!$P$9:$P$17,MATCH(GJ!O24,'[8]Evaluación de riesgos'!$B$9:$B$17,0)),"")</f>
        <v/>
      </c>
      <c r="T24" s="52"/>
      <c r="U24" s="52"/>
      <c r="V24" s="80"/>
      <c r="W24" s="80"/>
      <c r="X24" s="80"/>
    </row>
    <row r="25" spans="1:24" ht="18" x14ac:dyDescent="0.2">
      <c r="A25" s="50"/>
      <c r="B25" s="50"/>
      <c r="C25" s="50"/>
      <c r="D25" s="50"/>
      <c r="E25" s="50"/>
      <c r="F25" s="50"/>
      <c r="G25" s="50"/>
      <c r="H25" s="50"/>
      <c r="I25" s="50"/>
      <c r="J25" s="50"/>
      <c r="K25" s="50" t="str">
        <f>IFERROR(VLOOKUP(I25,[8]DATOS!$L$2:$Q$6,MATCH(J25,[8]DATOS!$M$7:$Q$7,0)+1,0),"")</f>
        <v/>
      </c>
      <c r="L25" s="50"/>
      <c r="M25" s="50"/>
      <c r="N25" s="50" t="str">
        <f>IFERROR(VLOOKUP(L25,[8]DATOS!$L$2:$Q$6,MATCH(M25,[8]DATOS!$M$7:$Q$7,0)+1,0),"")</f>
        <v/>
      </c>
      <c r="O25" s="50"/>
      <c r="P25" s="50"/>
      <c r="Q25" s="50"/>
      <c r="R25" s="50" t="str">
        <f>IFERROR(INDEX([8]DATOS!$T$3:$T$6,MATCH(GJ!N25,[8]DATOS!$S$3:$S$6,0)),"")</f>
        <v/>
      </c>
      <c r="S25" s="51" t="str">
        <f>IFERROR(INDEX('[8]Evaluación de riesgos'!$P$9:$P$17,MATCH(GJ!O25,'[8]Evaluación de riesgos'!$B$9:$B$17,0)),"")</f>
        <v/>
      </c>
      <c r="T25" s="52"/>
      <c r="U25" s="52"/>
      <c r="V25" s="80"/>
      <c r="W25" s="80"/>
      <c r="X25" s="80"/>
    </row>
    <row r="26" spans="1:24" ht="18" x14ac:dyDescent="0.2">
      <c r="A26" s="50"/>
      <c r="B26" s="50"/>
      <c r="C26" s="50"/>
      <c r="D26" s="50"/>
      <c r="E26" s="50"/>
      <c r="F26" s="50"/>
      <c r="G26" s="50"/>
      <c r="H26" s="50"/>
      <c r="I26" s="50"/>
      <c r="J26" s="50"/>
      <c r="K26" s="50" t="str">
        <f>IFERROR(VLOOKUP(I26,[8]DATOS!$L$2:$Q$6,MATCH(J26,[8]DATOS!$M$7:$Q$7,0)+1,0),"")</f>
        <v/>
      </c>
      <c r="L26" s="50"/>
      <c r="M26" s="50"/>
      <c r="N26" s="50" t="str">
        <f>IFERROR(VLOOKUP(L26,[8]DATOS!$L$2:$Q$6,MATCH(M26,[8]DATOS!$M$7:$Q$7,0)+1,0),"")</f>
        <v/>
      </c>
      <c r="O26" s="50"/>
      <c r="P26" s="50"/>
      <c r="Q26" s="50"/>
      <c r="R26" s="50" t="str">
        <f>IFERROR(INDEX([8]DATOS!$T$3:$T$6,MATCH(GJ!N26,[8]DATOS!$S$3:$S$6,0)),"")</f>
        <v/>
      </c>
      <c r="S26" s="51" t="str">
        <f>IFERROR(INDEX('[8]Evaluación de riesgos'!$P$9:$P$17,MATCH(GJ!O26,'[8]Evaluación de riesgos'!$B$9:$B$17,0)),"")</f>
        <v/>
      </c>
      <c r="T26" s="52"/>
      <c r="U26" s="52"/>
      <c r="V26" s="80"/>
      <c r="W26" s="80"/>
      <c r="X26" s="80"/>
    </row>
    <row r="27" spans="1:24" ht="18" x14ac:dyDescent="0.2">
      <c r="A27" s="50"/>
      <c r="B27" s="50"/>
      <c r="C27" s="50"/>
      <c r="D27" s="50"/>
      <c r="E27" s="50"/>
      <c r="F27" s="50"/>
      <c r="G27" s="50"/>
      <c r="H27" s="50"/>
      <c r="I27" s="50"/>
      <c r="J27" s="50"/>
      <c r="K27" s="50" t="str">
        <f>IFERROR(VLOOKUP(I27,[8]DATOS!$L$2:$Q$6,MATCH(J27,[8]DATOS!$M$7:$Q$7,0)+1,0),"")</f>
        <v/>
      </c>
      <c r="L27" s="50"/>
      <c r="M27" s="50"/>
      <c r="N27" s="50" t="str">
        <f>IFERROR(VLOOKUP(L27,[8]DATOS!$L$2:$Q$6,MATCH(M27,[8]DATOS!$M$7:$Q$7,0)+1,0),"")</f>
        <v/>
      </c>
      <c r="O27" s="50"/>
      <c r="P27" s="50"/>
      <c r="Q27" s="50"/>
      <c r="R27" s="50" t="str">
        <f>IFERROR(INDEX([8]DATOS!$T$3:$T$6,MATCH(GJ!N27,[8]DATOS!$S$3:$S$6,0)),"")</f>
        <v/>
      </c>
      <c r="S27" s="51" t="str">
        <f>IFERROR(INDEX('[8]Evaluación de riesgos'!$P$9:$P$17,MATCH(GJ!O27,'[8]Evaluación de riesgos'!$B$9:$B$17,0)),"")</f>
        <v/>
      </c>
      <c r="T27" s="52"/>
      <c r="U27" s="52"/>
      <c r="V27" s="80"/>
      <c r="W27" s="80"/>
      <c r="X27" s="80"/>
    </row>
    <row r="28" spans="1:24" ht="18" x14ac:dyDescent="0.2">
      <c r="A28" s="50"/>
      <c r="B28" s="50"/>
      <c r="C28" s="50"/>
      <c r="D28" s="50"/>
      <c r="E28" s="50"/>
      <c r="F28" s="50"/>
      <c r="G28" s="50"/>
      <c r="H28" s="50"/>
      <c r="I28" s="50"/>
      <c r="J28" s="50"/>
      <c r="K28" s="50" t="str">
        <f>IFERROR(VLOOKUP(I28,[8]DATOS!$L$2:$Q$6,MATCH(J28,[8]DATOS!$M$7:$Q$7,0)+1,0),"")</f>
        <v/>
      </c>
      <c r="L28" s="50"/>
      <c r="M28" s="50"/>
      <c r="N28" s="50" t="str">
        <f>IFERROR(VLOOKUP(L28,[8]DATOS!$L$2:$Q$6,MATCH(M28,[8]DATOS!$M$7:$Q$7,0)+1,0),"")</f>
        <v/>
      </c>
      <c r="O28" s="50"/>
      <c r="P28" s="50"/>
      <c r="Q28" s="50"/>
      <c r="R28" s="50" t="str">
        <f>IFERROR(INDEX([8]DATOS!$T$3:$T$6,MATCH(GJ!N28,[8]DATOS!$S$3:$S$6,0)),"")</f>
        <v/>
      </c>
      <c r="S28" s="51" t="str">
        <f>IFERROR(INDEX('[8]Evaluación de riesgos'!$P$9:$P$17,MATCH(GJ!O28,'[8]Evaluación de riesgos'!$B$9:$B$17,0)),"")</f>
        <v/>
      </c>
      <c r="T28" s="52"/>
      <c r="U28" s="52"/>
      <c r="V28" s="80"/>
      <c r="W28" s="80"/>
      <c r="X28" s="80"/>
    </row>
    <row r="29" spans="1:24" ht="18" x14ac:dyDescent="0.2">
      <c r="A29" s="50"/>
      <c r="B29" s="50"/>
      <c r="C29" s="50"/>
      <c r="D29" s="50"/>
      <c r="E29" s="50"/>
      <c r="F29" s="50"/>
      <c r="G29" s="50"/>
      <c r="H29" s="50"/>
      <c r="I29" s="50"/>
      <c r="J29" s="50"/>
      <c r="K29" s="50" t="str">
        <f>IFERROR(VLOOKUP(I29,[8]DATOS!$L$2:$Q$6,MATCH(J29,[8]DATOS!$M$7:$Q$7,0)+1,0),"")</f>
        <v/>
      </c>
      <c r="L29" s="50"/>
      <c r="M29" s="50"/>
      <c r="N29" s="50" t="str">
        <f>IFERROR(VLOOKUP(L29,[8]DATOS!$L$2:$Q$6,MATCH(M29,[8]DATOS!$M$7:$Q$7,0)+1,0),"")</f>
        <v/>
      </c>
      <c r="O29" s="50"/>
      <c r="P29" s="50"/>
      <c r="Q29" s="50"/>
      <c r="R29" s="50" t="str">
        <f>IFERROR(INDEX([8]DATOS!$T$3:$T$6,MATCH(GJ!N29,[8]DATOS!$S$3:$S$6,0)),"")</f>
        <v/>
      </c>
      <c r="S29" s="51" t="str">
        <f>IFERROR(INDEX('[8]Evaluación de riesgos'!$P$9:$P$17,MATCH(GJ!O29,'[8]Evaluación de riesgos'!$B$9:$B$17,0)),"")</f>
        <v/>
      </c>
      <c r="T29" s="52"/>
      <c r="U29" s="52"/>
      <c r="V29" s="80"/>
      <c r="W29" s="80"/>
      <c r="X29" s="80"/>
    </row>
    <row r="30" spans="1:24" ht="18" x14ac:dyDescent="0.2">
      <c r="A30" s="50"/>
      <c r="B30" s="50"/>
      <c r="C30" s="50"/>
      <c r="D30" s="50"/>
      <c r="E30" s="50"/>
      <c r="F30" s="50"/>
      <c r="G30" s="50"/>
      <c r="H30" s="50"/>
      <c r="I30" s="50"/>
      <c r="J30" s="50"/>
      <c r="K30" s="50" t="str">
        <f>IFERROR(VLOOKUP(I30,[8]DATOS!$L$2:$Q$6,MATCH(J30,[8]DATOS!$M$7:$Q$7,0)+1,0),"")</f>
        <v/>
      </c>
      <c r="L30" s="50"/>
      <c r="M30" s="50"/>
      <c r="N30" s="50" t="str">
        <f>IFERROR(VLOOKUP(L30,[8]DATOS!$L$2:$Q$6,MATCH(M30,[8]DATOS!$M$7:$Q$7,0)+1,0),"")</f>
        <v/>
      </c>
      <c r="O30" s="50"/>
      <c r="P30" s="50"/>
      <c r="Q30" s="50"/>
      <c r="R30" s="50" t="str">
        <f>IFERROR(INDEX([8]DATOS!$T$3:$T$6,MATCH(GJ!N30,[8]DATOS!$S$3:$S$6,0)),"")</f>
        <v/>
      </c>
      <c r="S30" s="51" t="str">
        <f>IFERROR(INDEX('[8]Evaluación de riesgos'!$P$9:$P$17,MATCH(GJ!O30,'[8]Evaluación de riesgos'!$B$9:$B$17,0)),"")</f>
        <v/>
      </c>
      <c r="T30" s="52"/>
      <c r="U30" s="52"/>
      <c r="V30" s="80"/>
      <c r="W30" s="80"/>
      <c r="X30" s="80"/>
    </row>
    <row r="31" spans="1:24" ht="18" x14ac:dyDescent="0.2">
      <c r="A31" s="50"/>
      <c r="B31" s="50"/>
      <c r="C31" s="50"/>
      <c r="D31" s="50"/>
      <c r="E31" s="50"/>
      <c r="F31" s="50"/>
      <c r="G31" s="50"/>
      <c r="H31" s="50"/>
      <c r="I31" s="50"/>
      <c r="J31" s="50"/>
      <c r="K31" s="50" t="str">
        <f>IFERROR(VLOOKUP(I31,[8]DATOS!$L$2:$Q$6,MATCH(J31,[8]DATOS!$M$7:$Q$7,0)+1,0),"")</f>
        <v/>
      </c>
      <c r="L31" s="50"/>
      <c r="M31" s="50"/>
      <c r="N31" s="50" t="str">
        <f>IFERROR(VLOOKUP(L31,[8]DATOS!$L$2:$Q$6,MATCH(M31,[8]DATOS!$M$7:$Q$7,0)+1,0),"")</f>
        <v/>
      </c>
      <c r="O31" s="50"/>
      <c r="P31" s="50"/>
      <c r="Q31" s="50"/>
      <c r="R31" s="50" t="str">
        <f>IFERROR(INDEX([8]DATOS!$T$3:$T$6,MATCH(GJ!N31,[8]DATOS!$S$3:$S$6,0)),"")</f>
        <v/>
      </c>
      <c r="S31" s="51" t="str">
        <f>IFERROR(INDEX('[8]Evaluación de riesgos'!$P$9:$P$17,MATCH(GJ!O31,'[8]Evaluación de riesgos'!$B$9:$B$17,0)),"")</f>
        <v/>
      </c>
      <c r="T31" s="52"/>
      <c r="U31" s="52"/>
      <c r="V31" s="80"/>
      <c r="W31" s="80"/>
      <c r="X31" s="80"/>
    </row>
    <row r="32" spans="1:24" ht="18" x14ac:dyDescent="0.2">
      <c r="A32" s="50"/>
      <c r="B32" s="50"/>
      <c r="C32" s="50"/>
      <c r="D32" s="50"/>
      <c r="E32" s="50"/>
      <c r="F32" s="50"/>
      <c r="G32" s="50"/>
      <c r="H32" s="50"/>
      <c r="I32" s="50"/>
      <c r="J32" s="50"/>
      <c r="K32" s="50" t="str">
        <f>IFERROR(VLOOKUP(I32,[8]DATOS!$L$2:$Q$6,MATCH(J32,[8]DATOS!$M$7:$Q$7,0)+1,0),"")</f>
        <v/>
      </c>
      <c r="L32" s="50"/>
      <c r="M32" s="50"/>
      <c r="N32" s="50" t="str">
        <f>IFERROR(VLOOKUP(L32,[8]DATOS!$L$2:$Q$6,MATCH(M32,[8]DATOS!$M$7:$Q$7,0)+1,0),"")</f>
        <v/>
      </c>
      <c r="O32" s="50"/>
      <c r="P32" s="50"/>
      <c r="Q32" s="50"/>
      <c r="R32" s="50" t="str">
        <f>IFERROR(INDEX([8]DATOS!$T$3:$T$6,MATCH(GJ!N32,[8]DATOS!$S$3:$S$6,0)),"")</f>
        <v/>
      </c>
      <c r="S32" s="51" t="str">
        <f>IFERROR(INDEX('[8]Evaluación de riesgos'!$P$9:$P$17,MATCH(GJ!O32,'[8]Evaluación de riesgos'!$B$9:$B$17,0)),"")</f>
        <v/>
      </c>
      <c r="T32" s="52"/>
      <c r="U32" s="52"/>
      <c r="V32" s="80"/>
      <c r="W32" s="80"/>
      <c r="X32" s="80"/>
    </row>
    <row r="33" spans="1:24" ht="18" x14ac:dyDescent="0.2">
      <c r="A33" s="50"/>
      <c r="B33" s="50"/>
      <c r="C33" s="50"/>
      <c r="D33" s="50"/>
      <c r="E33" s="50"/>
      <c r="F33" s="50"/>
      <c r="G33" s="50"/>
      <c r="H33" s="50"/>
      <c r="I33" s="50"/>
      <c r="J33" s="50"/>
      <c r="K33" s="50" t="str">
        <f>IFERROR(VLOOKUP(I33,[8]DATOS!$L$2:$Q$6,MATCH(J33,[8]DATOS!$M$7:$Q$7,0)+1,0),"")</f>
        <v/>
      </c>
      <c r="L33" s="50"/>
      <c r="M33" s="50"/>
      <c r="N33" s="50" t="str">
        <f>IFERROR(VLOOKUP(L33,[8]DATOS!$L$2:$Q$6,MATCH(M33,[8]DATOS!$M$7:$Q$7,0)+1,0),"")</f>
        <v/>
      </c>
      <c r="O33" s="50"/>
      <c r="P33" s="50"/>
      <c r="Q33" s="50"/>
      <c r="R33" s="50" t="str">
        <f>IFERROR(INDEX([8]DATOS!$T$3:$T$6,MATCH(GJ!N33,[8]DATOS!$S$3:$S$6,0)),"")</f>
        <v/>
      </c>
      <c r="S33" s="51" t="str">
        <f>IFERROR(INDEX('[8]Evaluación de riesgos'!$P$9:$P$17,MATCH(GJ!O33,'[8]Evaluación de riesgos'!$B$9:$B$17,0)),"")</f>
        <v/>
      </c>
      <c r="T33" s="52"/>
      <c r="U33" s="52"/>
      <c r="V33" s="80"/>
      <c r="W33" s="80"/>
      <c r="X33" s="80"/>
    </row>
    <row r="34" spans="1:24" ht="18" x14ac:dyDescent="0.2">
      <c r="A34" s="50"/>
      <c r="B34" s="50"/>
      <c r="C34" s="50"/>
      <c r="D34" s="50"/>
      <c r="E34" s="50"/>
      <c r="F34" s="50"/>
      <c r="G34" s="50"/>
      <c r="H34" s="50"/>
      <c r="I34" s="50"/>
      <c r="J34" s="50"/>
      <c r="K34" s="50" t="str">
        <f>IFERROR(VLOOKUP(I34,[8]DATOS!$L$2:$Q$6,MATCH(J34,[8]DATOS!$M$7:$Q$7,0)+1,0),"")</f>
        <v/>
      </c>
      <c r="L34" s="50"/>
      <c r="M34" s="50"/>
      <c r="N34" s="50" t="str">
        <f>IFERROR(VLOOKUP(L34,[8]DATOS!$L$2:$Q$6,MATCH(M34,[8]DATOS!$M$7:$Q$7,0)+1,0),"")</f>
        <v/>
      </c>
      <c r="O34" s="50"/>
      <c r="P34" s="50"/>
      <c r="Q34" s="50"/>
      <c r="R34" s="50" t="str">
        <f>IFERROR(INDEX([8]DATOS!$T$3:$T$6,MATCH(GJ!N34,[8]DATOS!$S$3:$S$6,0)),"")</f>
        <v/>
      </c>
      <c r="S34" s="51" t="str">
        <f>IFERROR(INDEX('[8]Evaluación de riesgos'!$P$9:$P$17,MATCH(GJ!O34,'[8]Evaluación de riesgos'!$B$9:$B$17,0)),"")</f>
        <v/>
      </c>
      <c r="T34" s="52"/>
      <c r="U34" s="52"/>
      <c r="V34" s="80"/>
      <c r="W34" s="80"/>
      <c r="X34" s="80"/>
    </row>
    <row r="35" spans="1:24" ht="18" x14ac:dyDescent="0.2">
      <c r="A35" s="50"/>
      <c r="B35" s="50"/>
      <c r="C35" s="50"/>
      <c r="D35" s="50"/>
      <c r="E35" s="50"/>
      <c r="F35" s="50"/>
      <c r="G35" s="50"/>
      <c r="H35" s="50"/>
      <c r="I35" s="50"/>
      <c r="J35" s="50"/>
      <c r="K35" s="50" t="str">
        <f>IFERROR(VLOOKUP(I35,[8]DATOS!$L$2:$Q$6,MATCH(J35,[8]DATOS!$M$7:$Q$7,0)+1,0),"")</f>
        <v/>
      </c>
      <c r="L35" s="50"/>
      <c r="M35" s="50"/>
      <c r="N35" s="50" t="str">
        <f>IFERROR(VLOOKUP(L35,[8]DATOS!$L$2:$Q$6,MATCH(M35,[8]DATOS!$M$7:$Q$7,0)+1,0),"")</f>
        <v/>
      </c>
      <c r="O35" s="50"/>
      <c r="P35" s="50"/>
      <c r="Q35" s="50"/>
      <c r="R35" s="50" t="str">
        <f>IFERROR(INDEX([8]DATOS!$T$3:$T$6,MATCH(GJ!N35,[8]DATOS!$S$3:$S$6,0)),"")</f>
        <v/>
      </c>
      <c r="S35" s="51" t="str">
        <f>IFERROR(INDEX('[8]Evaluación de riesgos'!$P$9:$P$17,MATCH(GJ!O35,'[8]Evaluación de riesgos'!$B$9:$B$17,0)),"")</f>
        <v/>
      </c>
      <c r="T35" s="52"/>
      <c r="U35" s="52"/>
      <c r="V35" s="80"/>
      <c r="W35" s="80"/>
      <c r="X35" s="80"/>
    </row>
    <row r="36" spans="1:24" ht="18" x14ac:dyDescent="0.2">
      <c r="A36" s="50"/>
      <c r="B36" s="50"/>
      <c r="C36" s="50"/>
      <c r="D36" s="50"/>
      <c r="E36" s="50"/>
      <c r="F36" s="50"/>
      <c r="G36" s="50"/>
      <c r="H36" s="50"/>
      <c r="I36" s="50"/>
      <c r="J36" s="50"/>
      <c r="K36" s="50" t="str">
        <f>IFERROR(VLOOKUP(I36,[8]DATOS!$L$2:$Q$6,MATCH(J36,[8]DATOS!$M$7:$Q$7,0)+1,0),"")</f>
        <v/>
      </c>
      <c r="L36" s="50"/>
      <c r="M36" s="50"/>
      <c r="N36" s="50" t="str">
        <f>IFERROR(VLOOKUP(L36,[8]DATOS!$L$2:$Q$6,MATCH(M36,[8]DATOS!$M$7:$Q$7,0)+1,0),"")</f>
        <v/>
      </c>
      <c r="O36" s="50"/>
      <c r="P36" s="50"/>
      <c r="Q36" s="50"/>
      <c r="R36" s="50" t="str">
        <f>IFERROR(INDEX([8]DATOS!$T$3:$T$6,MATCH(GJ!N36,[8]DATOS!$S$3:$S$6,0)),"")</f>
        <v/>
      </c>
      <c r="S36" s="51" t="str">
        <f>IFERROR(INDEX('[8]Evaluación de riesgos'!$P$9:$P$17,MATCH(GJ!O36,'[8]Evaluación de riesgos'!$B$9:$B$17,0)),"")</f>
        <v/>
      </c>
      <c r="T36" s="52"/>
      <c r="U36" s="52"/>
      <c r="V36" s="80"/>
      <c r="W36" s="80"/>
      <c r="X36" s="80"/>
    </row>
    <row r="37" spans="1:24" ht="18" x14ac:dyDescent="0.2">
      <c r="A37" s="50"/>
      <c r="B37" s="50"/>
      <c r="C37" s="50"/>
      <c r="D37" s="50"/>
      <c r="E37" s="50"/>
      <c r="F37" s="50"/>
      <c r="G37" s="50"/>
      <c r="H37" s="50"/>
      <c r="I37" s="50"/>
      <c r="J37" s="50"/>
      <c r="K37" s="50" t="str">
        <f>IFERROR(VLOOKUP(I37,[8]DATOS!$L$2:$Q$6,MATCH(J37,[8]DATOS!$M$7:$Q$7,0)+1,0),"")</f>
        <v/>
      </c>
      <c r="L37" s="50"/>
      <c r="M37" s="50"/>
      <c r="N37" s="50" t="str">
        <f>IFERROR(VLOOKUP(L37,[8]DATOS!$L$2:$Q$6,MATCH(M37,[8]DATOS!$M$7:$Q$7,0)+1,0),"")</f>
        <v/>
      </c>
      <c r="O37" s="50"/>
      <c r="P37" s="50"/>
      <c r="Q37" s="50"/>
      <c r="R37" s="50" t="str">
        <f>IFERROR(INDEX([8]DATOS!$T$3:$T$6,MATCH(GJ!N37,[8]DATOS!$S$3:$S$6,0)),"")</f>
        <v/>
      </c>
      <c r="S37" s="51" t="str">
        <f>IFERROR(INDEX('[8]Evaluación de riesgos'!$P$9:$P$17,MATCH(GJ!O37,'[8]Evaluación de riesgos'!$B$9:$B$17,0)),"")</f>
        <v/>
      </c>
      <c r="T37" s="52"/>
      <c r="U37" s="52"/>
      <c r="V37" s="80"/>
      <c r="W37" s="80"/>
      <c r="X37" s="80"/>
    </row>
    <row r="38" spans="1:24" ht="18" x14ac:dyDescent="0.2">
      <c r="A38" s="50"/>
      <c r="B38" s="50"/>
      <c r="C38" s="50"/>
      <c r="D38" s="50"/>
      <c r="E38" s="50"/>
      <c r="F38" s="50"/>
      <c r="G38" s="50"/>
      <c r="H38" s="50"/>
      <c r="I38" s="50"/>
      <c r="J38" s="50"/>
      <c r="K38" s="50" t="str">
        <f>IFERROR(VLOOKUP(I38,[8]DATOS!$L$2:$Q$6,MATCH(J38,[8]DATOS!$M$7:$Q$7,0)+1,0),"")</f>
        <v/>
      </c>
      <c r="L38" s="50"/>
      <c r="M38" s="50"/>
      <c r="N38" s="50" t="str">
        <f>IFERROR(VLOOKUP(L38,[8]DATOS!$L$2:$Q$6,MATCH(M38,[8]DATOS!$M$7:$Q$7,0)+1,0),"")</f>
        <v/>
      </c>
      <c r="O38" s="50"/>
      <c r="P38" s="50"/>
      <c r="Q38" s="50"/>
      <c r="R38" s="50" t="str">
        <f>IFERROR(INDEX([8]DATOS!$T$3:$T$6,MATCH(GJ!N38,[8]DATOS!$S$3:$S$6,0)),"")</f>
        <v/>
      </c>
      <c r="S38" s="51" t="str">
        <f>IFERROR(INDEX('[8]Evaluación de riesgos'!$P$9:$P$17,MATCH(GJ!O38,'[8]Evaluación de riesgos'!$B$9:$B$17,0)),"")</f>
        <v/>
      </c>
      <c r="T38" s="52"/>
      <c r="U38" s="52"/>
      <c r="V38" s="80"/>
      <c r="W38" s="80"/>
      <c r="X38" s="80"/>
    </row>
    <row r="39" spans="1:24" ht="18" x14ac:dyDescent="0.2">
      <c r="A39" s="50"/>
      <c r="B39" s="50"/>
      <c r="C39" s="50"/>
      <c r="D39" s="50"/>
      <c r="E39" s="50"/>
      <c r="F39" s="50"/>
      <c r="G39" s="50"/>
      <c r="H39" s="50"/>
      <c r="I39" s="50"/>
      <c r="J39" s="50"/>
      <c r="K39" s="50" t="str">
        <f>IFERROR(VLOOKUP(I39,[8]DATOS!$L$2:$Q$6,MATCH(J39,[8]DATOS!$M$7:$Q$7,0)+1,0),"")</f>
        <v/>
      </c>
      <c r="L39" s="50"/>
      <c r="M39" s="50"/>
      <c r="N39" s="50" t="str">
        <f>IFERROR(VLOOKUP(L39,[8]DATOS!$L$2:$Q$6,MATCH(M39,[8]DATOS!$M$7:$Q$7,0)+1,0),"")</f>
        <v/>
      </c>
      <c r="O39" s="50"/>
      <c r="P39" s="50"/>
      <c r="Q39" s="50"/>
      <c r="R39" s="50" t="str">
        <f>IFERROR(INDEX([8]DATOS!$T$3:$T$6,MATCH(GJ!N39,[8]DATOS!$S$3:$S$6,0)),"")</f>
        <v/>
      </c>
      <c r="S39" s="51" t="str">
        <f>IFERROR(INDEX('[8]Evaluación de riesgos'!$P$9:$P$17,MATCH(GJ!O39,'[8]Evaluación de riesgos'!$B$9:$B$17,0)),"")</f>
        <v/>
      </c>
      <c r="T39" s="52"/>
      <c r="U39" s="52"/>
      <c r="V39" s="80"/>
      <c r="W39" s="80"/>
      <c r="X39" s="80"/>
    </row>
    <row r="40" spans="1:24" ht="18" x14ac:dyDescent="0.2">
      <c r="A40" s="50"/>
      <c r="B40" s="50"/>
      <c r="C40" s="50"/>
      <c r="D40" s="50"/>
      <c r="E40" s="50"/>
      <c r="F40" s="50"/>
      <c r="G40" s="50"/>
      <c r="H40" s="50"/>
      <c r="I40" s="50"/>
      <c r="J40" s="50"/>
      <c r="K40" s="50" t="str">
        <f>IFERROR(VLOOKUP(I40,[8]DATOS!$L$2:$Q$6,MATCH(J40,[8]DATOS!$M$7:$Q$7,0)+1,0),"")</f>
        <v/>
      </c>
      <c r="L40" s="50"/>
      <c r="M40" s="50"/>
      <c r="N40" s="50" t="str">
        <f>IFERROR(VLOOKUP(L40,[8]DATOS!$L$2:$Q$6,MATCH(M40,[8]DATOS!$M$7:$Q$7,0)+1,0),"")</f>
        <v/>
      </c>
      <c r="O40" s="50"/>
      <c r="P40" s="50"/>
      <c r="Q40" s="50"/>
      <c r="R40" s="50" t="str">
        <f>IFERROR(INDEX([8]DATOS!$T$3:$T$6,MATCH(GJ!N40,[8]DATOS!$S$3:$S$6,0)),"")</f>
        <v/>
      </c>
      <c r="S40" s="51" t="str">
        <f>IFERROR(INDEX('[8]Evaluación de riesgos'!$P$9:$P$17,MATCH(GJ!O40,'[8]Evaluación de riesgos'!$B$9:$B$17,0)),"")</f>
        <v/>
      </c>
      <c r="T40" s="52"/>
      <c r="U40" s="52"/>
      <c r="V40" s="80"/>
      <c r="W40" s="80"/>
      <c r="X40" s="80"/>
    </row>
    <row r="41" spans="1:24" ht="18" x14ac:dyDescent="0.2">
      <c r="A41" s="50"/>
      <c r="B41" s="50"/>
      <c r="C41" s="50"/>
      <c r="D41" s="50"/>
      <c r="E41" s="50"/>
      <c r="F41" s="50"/>
      <c r="G41" s="50"/>
      <c r="H41" s="50"/>
      <c r="I41" s="50"/>
      <c r="J41" s="50"/>
      <c r="K41" s="50" t="str">
        <f>IFERROR(VLOOKUP(I41,[8]DATOS!$L$2:$Q$6,MATCH(J41,[8]DATOS!$M$7:$Q$7,0)+1,0),"")</f>
        <v/>
      </c>
      <c r="L41" s="50"/>
      <c r="M41" s="50"/>
      <c r="N41" s="50" t="str">
        <f>IFERROR(VLOOKUP(L41,[8]DATOS!$L$2:$Q$6,MATCH(M41,[8]DATOS!$M$7:$Q$7,0)+1,0),"")</f>
        <v/>
      </c>
      <c r="O41" s="50"/>
      <c r="P41" s="50"/>
      <c r="Q41" s="50"/>
      <c r="R41" s="50" t="str">
        <f>IFERROR(INDEX([8]DATOS!$T$3:$T$6,MATCH(GJ!N41,[8]DATOS!$S$3:$S$6,0)),"")</f>
        <v/>
      </c>
      <c r="S41" s="51" t="str">
        <f>IFERROR(INDEX('[8]Evaluación de riesgos'!$P$9:$P$17,MATCH(GJ!O41,'[8]Evaluación de riesgos'!$B$9:$B$17,0)),"")</f>
        <v/>
      </c>
      <c r="T41" s="52"/>
      <c r="U41" s="52"/>
      <c r="V41" s="80"/>
      <c r="W41" s="80"/>
      <c r="X41" s="80"/>
    </row>
    <row r="42" spans="1:24" ht="18" x14ac:dyDescent="0.2">
      <c r="A42" s="50"/>
      <c r="B42" s="50"/>
      <c r="C42" s="50"/>
      <c r="D42" s="50"/>
      <c r="E42" s="50"/>
      <c r="F42" s="50"/>
      <c r="G42" s="50"/>
      <c r="H42" s="50"/>
      <c r="I42" s="50"/>
      <c r="J42" s="50"/>
      <c r="K42" s="50" t="str">
        <f>IFERROR(VLOOKUP(I42,[8]DATOS!$L$2:$Q$6,MATCH(J42,[8]DATOS!$M$7:$Q$7,0)+1,0),"")</f>
        <v/>
      </c>
      <c r="L42" s="50"/>
      <c r="M42" s="50"/>
      <c r="N42" s="50" t="str">
        <f>IFERROR(VLOOKUP(L42,[8]DATOS!$L$2:$Q$6,MATCH(M42,[8]DATOS!$M$7:$Q$7,0)+1,0),"")</f>
        <v/>
      </c>
      <c r="O42" s="50"/>
      <c r="P42" s="50"/>
      <c r="Q42" s="50"/>
      <c r="R42" s="50" t="str">
        <f>IFERROR(INDEX([8]DATOS!$T$3:$T$6,MATCH(GJ!N42,[8]DATOS!$S$3:$S$6,0)),"")</f>
        <v/>
      </c>
      <c r="S42" s="51" t="str">
        <f>IFERROR(INDEX('[8]Evaluación de riesgos'!$P$9:$P$17,MATCH(GJ!O42,'[8]Evaluación de riesgos'!$B$9:$B$17,0)),"")</f>
        <v/>
      </c>
      <c r="T42" s="52"/>
      <c r="U42" s="52"/>
      <c r="V42" s="80"/>
      <c r="W42" s="80"/>
      <c r="X42" s="80"/>
    </row>
    <row r="43" spans="1:24" ht="18" x14ac:dyDescent="0.2">
      <c r="A43" s="50"/>
      <c r="B43" s="50"/>
      <c r="C43" s="50"/>
      <c r="D43" s="50"/>
      <c r="E43" s="50"/>
      <c r="F43" s="50"/>
      <c r="G43" s="50"/>
      <c r="H43" s="50"/>
      <c r="I43" s="50"/>
      <c r="J43" s="50"/>
      <c r="K43" s="50" t="str">
        <f>IFERROR(VLOOKUP(I43,[8]DATOS!$L$2:$Q$6,MATCH(J43,[8]DATOS!$M$7:$Q$7,0)+1,0),"")</f>
        <v/>
      </c>
      <c r="L43" s="50"/>
      <c r="M43" s="50"/>
      <c r="N43" s="50" t="str">
        <f>IFERROR(VLOOKUP(L43,[8]DATOS!$L$2:$Q$6,MATCH(M43,[8]DATOS!$M$7:$Q$7,0)+1,0),"")</f>
        <v/>
      </c>
      <c r="O43" s="50"/>
      <c r="P43" s="50"/>
      <c r="Q43" s="50"/>
      <c r="R43" s="50" t="str">
        <f>IFERROR(INDEX([8]DATOS!$T$3:$T$6,MATCH(GJ!N43,[8]DATOS!$S$3:$S$6,0)),"")</f>
        <v/>
      </c>
      <c r="S43" s="51" t="str">
        <f>IFERROR(INDEX('[8]Evaluación de riesgos'!$P$9:$P$17,MATCH(GJ!O43,'[8]Evaluación de riesgos'!$B$9:$B$17,0)),"")</f>
        <v/>
      </c>
      <c r="T43" s="52"/>
      <c r="U43" s="52"/>
      <c r="V43" s="80"/>
      <c r="W43" s="80"/>
      <c r="X43" s="80"/>
    </row>
    <row r="44" spans="1:24" ht="18" x14ac:dyDescent="0.2">
      <c r="A44" s="50"/>
      <c r="B44" s="50"/>
      <c r="C44" s="50"/>
      <c r="D44" s="50"/>
      <c r="E44" s="50"/>
      <c r="F44" s="50"/>
      <c r="G44" s="50"/>
      <c r="H44" s="50"/>
      <c r="I44" s="50"/>
      <c r="J44" s="50"/>
      <c r="K44" s="50" t="str">
        <f>IFERROR(VLOOKUP(I44,[8]DATOS!$L$2:$Q$6,MATCH(J44,[8]DATOS!$M$7:$Q$7,0)+1,0),"")</f>
        <v/>
      </c>
      <c r="L44" s="50"/>
      <c r="M44" s="50"/>
      <c r="N44" s="50" t="str">
        <f>IFERROR(VLOOKUP(L44,[8]DATOS!$L$2:$Q$6,MATCH(M44,[8]DATOS!$M$7:$Q$7,0)+1,0),"")</f>
        <v/>
      </c>
      <c r="O44" s="50"/>
      <c r="P44" s="50"/>
      <c r="Q44" s="50"/>
      <c r="R44" s="50" t="str">
        <f>IFERROR(INDEX([8]DATOS!$T$3:$T$6,MATCH(GJ!N44,[8]DATOS!$S$3:$S$6,0)),"")</f>
        <v/>
      </c>
      <c r="S44" s="51" t="str">
        <f>IFERROR(INDEX('[8]Evaluación de riesgos'!$P$9:$P$17,MATCH(GJ!O44,'[8]Evaluación de riesgos'!$B$9:$B$17,0)),"")</f>
        <v/>
      </c>
      <c r="T44" s="52"/>
      <c r="U44" s="52"/>
      <c r="V44" s="80"/>
      <c r="W44" s="80"/>
      <c r="X44" s="80"/>
    </row>
    <row r="45" spans="1:24" ht="18" x14ac:dyDescent="0.2">
      <c r="A45" s="50"/>
      <c r="B45" s="50"/>
      <c r="C45" s="50"/>
      <c r="D45" s="50"/>
      <c r="E45" s="50"/>
      <c r="F45" s="50"/>
      <c r="G45" s="50"/>
      <c r="H45" s="50"/>
      <c r="I45" s="50"/>
      <c r="J45" s="50"/>
      <c r="K45" s="50" t="str">
        <f>IFERROR(VLOOKUP(I45,[8]DATOS!$L$2:$Q$6,MATCH(J45,[8]DATOS!$M$7:$Q$7,0)+1,0),"")</f>
        <v/>
      </c>
      <c r="L45" s="50"/>
      <c r="M45" s="50"/>
      <c r="N45" s="50" t="str">
        <f>IFERROR(VLOOKUP(L45,[8]DATOS!$L$2:$Q$6,MATCH(M45,[8]DATOS!$M$7:$Q$7,0)+1,0),"")</f>
        <v/>
      </c>
      <c r="O45" s="50"/>
      <c r="P45" s="50"/>
      <c r="Q45" s="50"/>
      <c r="R45" s="50" t="str">
        <f>IFERROR(INDEX([8]DATOS!$T$3:$T$6,MATCH(GJ!N45,[8]DATOS!$S$3:$S$6,0)),"")</f>
        <v/>
      </c>
      <c r="S45" s="51" t="str">
        <f>IFERROR(INDEX('[8]Evaluación de riesgos'!$P$9:$P$17,MATCH(GJ!O45,'[8]Evaluación de riesgos'!$B$9:$B$17,0)),"")</f>
        <v/>
      </c>
      <c r="T45" s="52"/>
      <c r="U45" s="52"/>
      <c r="V45" s="80"/>
      <c r="W45" s="80"/>
      <c r="X45" s="80"/>
    </row>
    <row r="46" spans="1:24" ht="18" x14ac:dyDescent="0.2">
      <c r="A46" s="50"/>
      <c r="B46" s="50"/>
      <c r="C46" s="50"/>
      <c r="D46" s="50"/>
      <c r="E46" s="50"/>
      <c r="F46" s="50"/>
      <c r="G46" s="50"/>
      <c r="H46" s="50"/>
      <c r="I46" s="50"/>
      <c r="J46" s="50"/>
      <c r="K46" s="50" t="str">
        <f>IFERROR(VLOOKUP(I46,[8]DATOS!$L$2:$Q$6,MATCH(J46,[8]DATOS!$M$7:$Q$7,0)+1,0),"")</f>
        <v/>
      </c>
      <c r="L46" s="50"/>
      <c r="M46" s="50"/>
      <c r="N46" s="50" t="str">
        <f>IFERROR(VLOOKUP(L46,[8]DATOS!$L$2:$Q$6,MATCH(M46,[8]DATOS!$M$7:$Q$7,0)+1,0),"")</f>
        <v/>
      </c>
      <c r="O46" s="50"/>
      <c r="P46" s="50"/>
      <c r="Q46" s="50"/>
      <c r="R46" s="50" t="str">
        <f>IFERROR(INDEX([8]DATOS!$T$3:$T$6,MATCH(GJ!N46,[8]DATOS!$S$3:$S$6,0)),"")</f>
        <v/>
      </c>
      <c r="S46" s="51" t="str">
        <f>IFERROR(INDEX('[8]Evaluación de riesgos'!$P$9:$P$17,MATCH(GJ!O46,'[8]Evaluación de riesgos'!$B$9:$B$17,0)),"")</f>
        <v/>
      </c>
      <c r="T46" s="52"/>
      <c r="U46" s="52"/>
      <c r="V46" s="80"/>
      <c r="W46" s="80"/>
      <c r="X46" s="80"/>
    </row>
    <row r="47" spans="1:24" ht="18" x14ac:dyDescent="0.2">
      <c r="A47" s="50"/>
      <c r="B47" s="50"/>
      <c r="C47" s="50"/>
      <c r="D47" s="50"/>
      <c r="E47" s="50"/>
      <c r="F47" s="50"/>
      <c r="G47" s="50"/>
      <c r="H47" s="50"/>
      <c r="I47" s="50"/>
      <c r="J47" s="50"/>
      <c r="K47" s="50" t="str">
        <f>IFERROR(VLOOKUP(I47,[8]DATOS!$L$2:$Q$6,MATCH(J47,[8]DATOS!$M$7:$Q$7,0)+1,0),"")</f>
        <v/>
      </c>
      <c r="L47" s="50"/>
      <c r="M47" s="50"/>
      <c r="N47" s="50" t="str">
        <f>IFERROR(VLOOKUP(L47,[8]DATOS!$L$2:$Q$6,MATCH(M47,[8]DATOS!$M$7:$Q$7,0)+1,0),"")</f>
        <v/>
      </c>
      <c r="O47" s="50"/>
      <c r="P47" s="50"/>
      <c r="Q47" s="50"/>
      <c r="R47" s="50" t="str">
        <f>IFERROR(INDEX([8]DATOS!$T$3:$T$6,MATCH(GJ!N47,[8]DATOS!$S$3:$S$6,0)),"")</f>
        <v/>
      </c>
      <c r="S47" s="51" t="str">
        <f>IFERROR(INDEX('[8]Evaluación de riesgos'!$P$9:$P$17,MATCH(GJ!O47,'[8]Evaluación de riesgos'!$B$9:$B$17,0)),"")</f>
        <v/>
      </c>
      <c r="T47" s="52"/>
      <c r="U47" s="52"/>
      <c r="V47" s="80"/>
      <c r="W47" s="80"/>
      <c r="X47" s="80"/>
    </row>
    <row r="48" spans="1:24" ht="18" x14ac:dyDescent="0.2">
      <c r="A48" s="50"/>
      <c r="B48" s="50"/>
      <c r="C48" s="50"/>
      <c r="D48" s="50"/>
      <c r="E48" s="50"/>
      <c r="F48" s="50"/>
      <c r="G48" s="50"/>
      <c r="H48" s="50"/>
      <c r="I48" s="50"/>
      <c r="J48" s="50"/>
      <c r="K48" s="50" t="str">
        <f>IFERROR(VLOOKUP(I48,[8]DATOS!$L$2:$Q$6,MATCH(J48,[8]DATOS!$M$7:$Q$7,0)+1,0),"")</f>
        <v/>
      </c>
      <c r="L48" s="50"/>
      <c r="M48" s="50"/>
      <c r="N48" s="50" t="str">
        <f>IFERROR(VLOOKUP(L48,[8]DATOS!$L$2:$Q$6,MATCH(M48,[8]DATOS!$M$7:$Q$7,0)+1,0),"")</f>
        <v/>
      </c>
      <c r="O48" s="50"/>
      <c r="P48" s="50"/>
      <c r="Q48" s="50"/>
      <c r="R48" s="50" t="str">
        <f>IFERROR(INDEX([8]DATOS!$T$3:$T$6,MATCH(GJ!N48,[8]DATOS!$S$3:$S$6,0)),"")</f>
        <v/>
      </c>
      <c r="S48" s="51" t="str">
        <f>IFERROR(INDEX('[8]Evaluación de riesgos'!$P$9:$P$17,MATCH(GJ!O48,'[8]Evaluación de riesgos'!$B$9:$B$17,0)),"")</f>
        <v/>
      </c>
      <c r="T48" s="52"/>
      <c r="U48" s="52"/>
      <c r="V48" s="80"/>
      <c r="W48" s="80"/>
      <c r="X48" s="80"/>
    </row>
    <row r="49" spans="1:24" ht="18" x14ac:dyDescent="0.2">
      <c r="A49" s="50"/>
      <c r="B49" s="50"/>
      <c r="C49" s="50"/>
      <c r="D49" s="50"/>
      <c r="E49" s="50"/>
      <c r="F49" s="50"/>
      <c r="G49" s="50"/>
      <c r="H49" s="50"/>
      <c r="I49" s="50"/>
      <c r="J49" s="50"/>
      <c r="K49" s="50" t="str">
        <f>IFERROR(VLOOKUP(I49,[8]DATOS!$L$2:$Q$6,MATCH(J49,[8]DATOS!$M$7:$Q$7,0)+1,0),"")</f>
        <v/>
      </c>
      <c r="L49" s="50"/>
      <c r="M49" s="50"/>
      <c r="N49" s="50" t="str">
        <f>IFERROR(VLOOKUP(L49,[8]DATOS!$L$2:$Q$6,MATCH(M49,[8]DATOS!$M$7:$Q$7,0)+1,0),"")</f>
        <v/>
      </c>
      <c r="O49" s="50"/>
      <c r="P49" s="50"/>
      <c r="Q49" s="50"/>
      <c r="R49" s="50" t="str">
        <f>IFERROR(INDEX([8]DATOS!$T$3:$T$6,MATCH(GJ!N49,[8]DATOS!$S$3:$S$6,0)),"")</f>
        <v/>
      </c>
      <c r="S49" s="51" t="str">
        <f>IFERROR(INDEX('[8]Evaluación de riesgos'!$P$9:$P$17,MATCH(GJ!O49,'[8]Evaluación de riesgos'!$B$9:$B$17,0)),"")</f>
        <v/>
      </c>
      <c r="T49" s="52"/>
      <c r="U49" s="52"/>
      <c r="V49" s="80"/>
      <c r="W49" s="80"/>
      <c r="X49" s="80"/>
    </row>
    <row r="50" spans="1:24" ht="18" x14ac:dyDescent="0.2">
      <c r="A50" s="50"/>
      <c r="B50" s="50"/>
      <c r="C50" s="50"/>
      <c r="D50" s="50"/>
      <c r="E50" s="50"/>
      <c r="F50" s="50"/>
      <c r="G50" s="50"/>
      <c r="H50" s="50"/>
      <c r="I50" s="50"/>
      <c r="J50" s="50"/>
      <c r="K50" s="50" t="str">
        <f>IFERROR(VLOOKUP(I50,[8]DATOS!$L$2:$Q$6,MATCH(J50,[8]DATOS!$M$7:$Q$7,0)+1,0),"")</f>
        <v/>
      </c>
      <c r="L50" s="50"/>
      <c r="M50" s="50"/>
      <c r="N50" s="50" t="str">
        <f>IFERROR(VLOOKUP(L50,[8]DATOS!$L$2:$Q$6,MATCH(M50,[8]DATOS!$M$7:$Q$7,0)+1,0),"")</f>
        <v/>
      </c>
      <c r="O50" s="50"/>
      <c r="P50" s="50"/>
      <c r="Q50" s="50"/>
      <c r="R50" s="50" t="str">
        <f>IFERROR(INDEX([8]DATOS!$T$3:$T$6,MATCH(GJ!N50,[8]DATOS!$S$3:$S$6,0)),"")</f>
        <v/>
      </c>
      <c r="S50" s="51" t="str">
        <f>IFERROR(INDEX('[8]Evaluación de riesgos'!$P$9:$P$17,MATCH(GJ!O50,'[8]Evaluación de riesgos'!$B$9:$B$17,0)),"")</f>
        <v/>
      </c>
      <c r="T50" s="52"/>
      <c r="U50" s="52"/>
      <c r="V50" s="80"/>
      <c r="W50" s="80"/>
      <c r="X50" s="80"/>
    </row>
    <row r="51" spans="1:24" ht="18" x14ac:dyDescent="0.2">
      <c r="A51" s="50"/>
      <c r="B51" s="50"/>
      <c r="C51" s="50"/>
      <c r="D51" s="50"/>
      <c r="E51" s="50"/>
      <c r="F51" s="50"/>
      <c r="G51" s="50"/>
      <c r="H51" s="50"/>
      <c r="I51" s="50"/>
      <c r="J51" s="50"/>
      <c r="K51" s="50" t="str">
        <f>IFERROR(VLOOKUP(I51,[8]DATOS!$L$2:$Q$6,MATCH(J51,[8]DATOS!$M$7:$Q$7,0)+1,0),"")</f>
        <v/>
      </c>
      <c r="L51" s="50"/>
      <c r="M51" s="50"/>
      <c r="N51" s="50" t="str">
        <f>IFERROR(VLOOKUP(L51,[8]DATOS!$L$2:$Q$6,MATCH(M51,[8]DATOS!$M$7:$Q$7,0)+1,0),"")</f>
        <v/>
      </c>
      <c r="O51" s="50"/>
      <c r="P51" s="50"/>
      <c r="Q51" s="50"/>
      <c r="R51" s="50" t="str">
        <f>IFERROR(INDEX([8]DATOS!$T$3:$T$6,MATCH(GJ!N51,[8]DATOS!$S$3:$S$6,0)),"")</f>
        <v/>
      </c>
      <c r="S51" s="51" t="str">
        <f>IFERROR(INDEX('[8]Evaluación de riesgos'!$P$9:$P$17,MATCH(GJ!O51,'[8]Evaluación de riesgos'!$B$9:$B$17,0)),"")</f>
        <v/>
      </c>
      <c r="T51" s="52"/>
      <c r="U51" s="52"/>
      <c r="V51" s="80"/>
      <c r="W51" s="80"/>
      <c r="X51" s="80"/>
    </row>
    <row r="52" spans="1:24" ht="18" x14ac:dyDescent="0.2">
      <c r="A52" s="50"/>
      <c r="B52" s="50"/>
      <c r="C52" s="50"/>
      <c r="D52" s="50"/>
      <c r="E52" s="50"/>
      <c r="F52" s="50"/>
      <c r="G52" s="50"/>
      <c r="H52" s="50"/>
      <c r="I52" s="50"/>
      <c r="J52" s="50"/>
      <c r="K52" s="50" t="str">
        <f>IFERROR(VLOOKUP(I52,[8]DATOS!$L$2:$Q$6,MATCH(J52,[8]DATOS!$M$7:$Q$7,0)+1,0),"")</f>
        <v/>
      </c>
      <c r="L52" s="50"/>
      <c r="M52" s="50"/>
      <c r="N52" s="50" t="str">
        <f>IFERROR(VLOOKUP(L52,[8]DATOS!$L$2:$Q$6,MATCH(M52,[8]DATOS!$M$7:$Q$7,0)+1,0),"")</f>
        <v/>
      </c>
      <c r="O52" s="50"/>
      <c r="P52" s="50"/>
      <c r="Q52" s="50"/>
      <c r="R52" s="50" t="str">
        <f>IFERROR(INDEX([8]DATOS!$T$3:$T$6,MATCH(GJ!N52,[8]DATOS!$S$3:$S$6,0)),"")</f>
        <v/>
      </c>
      <c r="S52" s="51" t="str">
        <f>IFERROR(INDEX('[8]Evaluación de riesgos'!$P$9:$P$17,MATCH(GJ!O52,'[8]Evaluación de riesgos'!$B$9:$B$17,0)),"")</f>
        <v/>
      </c>
      <c r="T52" s="52"/>
      <c r="U52" s="52"/>
      <c r="V52" s="80"/>
      <c r="W52" s="80"/>
      <c r="X52" s="80"/>
    </row>
    <row r="53" spans="1:24" ht="18" x14ac:dyDescent="0.2">
      <c r="A53" s="50"/>
      <c r="B53" s="50"/>
      <c r="C53" s="50"/>
      <c r="D53" s="50"/>
      <c r="E53" s="50"/>
      <c r="F53" s="50"/>
      <c r="G53" s="50"/>
      <c r="H53" s="50"/>
      <c r="I53" s="50"/>
      <c r="J53" s="50"/>
      <c r="K53" s="50" t="str">
        <f>IFERROR(VLOOKUP(I53,[8]DATOS!$L$2:$Q$6,MATCH(J53,[8]DATOS!$M$7:$Q$7,0)+1,0),"")</f>
        <v/>
      </c>
      <c r="L53" s="50"/>
      <c r="M53" s="50"/>
      <c r="N53" s="50" t="str">
        <f>IFERROR(VLOOKUP(L53,[8]DATOS!$L$2:$Q$6,MATCH(M53,[8]DATOS!$M$7:$Q$7,0)+1,0),"")</f>
        <v/>
      </c>
      <c r="O53" s="50"/>
      <c r="P53" s="50"/>
      <c r="Q53" s="50"/>
      <c r="R53" s="50" t="str">
        <f>IFERROR(INDEX([8]DATOS!$T$3:$T$6,MATCH(GJ!N53,[8]DATOS!$S$3:$S$6,0)),"")</f>
        <v/>
      </c>
      <c r="S53" s="51" t="str">
        <f>IFERROR(INDEX('[8]Evaluación de riesgos'!$P$9:$P$17,MATCH(GJ!O53,'[8]Evaluación de riesgos'!$B$9:$B$17,0)),"")</f>
        <v/>
      </c>
      <c r="T53" s="52"/>
      <c r="U53" s="52"/>
      <c r="V53" s="80"/>
      <c r="W53" s="80"/>
      <c r="X53" s="80"/>
    </row>
    <row r="54" spans="1:24" ht="18" x14ac:dyDescent="0.2">
      <c r="A54" s="50"/>
      <c r="B54" s="50"/>
      <c r="C54" s="50"/>
      <c r="D54" s="50"/>
      <c r="E54" s="50"/>
      <c r="F54" s="50"/>
      <c r="G54" s="50"/>
      <c r="H54" s="50"/>
      <c r="I54" s="50"/>
      <c r="J54" s="50"/>
      <c r="K54" s="50" t="str">
        <f>IFERROR(VLOOKUP(I54,[8]DATOS!$L$2:$Q$6,MATCH(J54,[8]DATOS!$M$7:$Q$7,0)+1,0),"")</f>
        <v/>
      </c>
      <c r="L54" s="50"/>
      <c r="M54" s="50"/>
      <c r="N54" s="50" t="str">
        <f>IFERROR(VLOOKUP(L54,[8]DATOS!$L$2:$Q$6,MATCH(M54,[8]DATOS!$M$7:$Q$7,0)+1,0),"")</f>
        <v/>
      </c>
      <c r="O54" s="50"/>
      <c r="P54" s="50"/>
      <c r="Q54" s="50"/>
      <c r="R54" s="50" t="str">
        <f>IFERROR(INDEX([8]DATOS!$T$3:$T$6,MATCH(GJ!N54,[8]DATOS!$S$3:$S$6,0)),"")</f>
        <v/>
      </c>
      <c r="S54" s="51" t="str">
        <f>IFERROR(INDEX('[8]Evaluación de riesgos'!$P$9:$P$17,MATCH(GJ!O54,'[8]Evaluación de riesgos'!$B$9:$B$17,0)),"")</f>
        <v/>
      </c>
      <c r="T54" s="52"/>
      <c r="U54" s="52"/>
      <c r="V54" s="80"/>
      <c r="W54" s="80"/>
      <c r="X54" s="80"/>
    </row>
    <row r="55" spans="1:24" ht="18" x14ac:dyDescent="0.2">
      <c r="A55" s="50"/>
      <c r="B55" s="50"/>
      <c r="C55" s="50"/>
      <c r="D55" s="50"/>
      <c r="E55" s="50"/>
      <c r="F55" s="50"/>
      <c r="G55" s="50"/>
      <c r="H55" s="50"/>
      <c r="I55" s="50"/>
      <c r="J55" s="50"/>
      <c r="K55" s="50" t="str">
        <f>IFERROR(VLOOKUP(I55,[8]DATOS!$L$2:$Q$6,MATCH(J55,[8]DATOS!$M$7:$Q$7,0)+1,0),"")</f>
        <v/>
      </c>
      <c r="L55" s="50"/>
      <c r="M55" s="50"/>
      <c r="N55" s="50" t="str">
        <f>IFERROR(VLOOKUP(L55,[8]DATOS!$L$2:$Q$6,MATCH(M55,[8]DATOS!$M$7:$Q$7,0)+1,0),"")</f>
        <v/>
      </c>
      <c r="O55" s="50"/>
      <c r="P55" s="50"/>
      <c r="Q55" s="50"/>
      <c r="R55" s="50" t="str">
        <f>IFERROR(INDEX([8]DATOS!$T$3:$T$6,MATCH(GJ!N55,[8]DATOS!$S$3:$S$6,0)),"")</f>
        <v/>
      </c>
      <c r="S55" s="51" t="str">
        <f>IFERROR(INDEX('[8]Evaluación de riesgos'!$P$9:$P$17,MATCH(GJ!O55,'[8]Evaluación de riesgos'!$B$9:$B$17,0)),"")</f>
        <v/>
      </c>
      <c r="T55" s="52"/>
      <c r="U55" s="52"/>
      <c r="V55" s="80"/>
      <c r="W55" s="80"/>
      <c r="X55" s="80"/>
    </row>
    <row r="56" spans="1:24" ht="18" x14ac:dyDescent="0.2">
      <c r="A56" s="50"/>
      <c r="B56" s="50"/>
      <c r="C56" s="50"/>
      <c r="D56" s="50"/>
      <c r="E56" s="50"/>
      <c r="F56" s="50"/>
      <c r="G56" s="50"/>
      <c r="H56" s="50"/>
      <c r="I56" s="50"/>
      <c r="J56" s="50"/>
      <c r="K56" s="50" t="str">
        <f>IFERROR(VLOOKUP(I56,[8]DATOS!$L$2:$Q$6,MATCH(J56,[8]DATOS!$M$7:$Q$7,0)+1,0),"")</f>
        <v/>
      </c>
      <c r="L56" s="50"/>
      <c r="M56" s="50"/>
      <c r="N56" s="50" t="str">
        <f>IFERROR(VLOOKUP(L56,[8]DATOS!$L$2:$Q$6,MATCH(M56,[8]DATOS!$M$7:$Q$7,0)+1,0),"")</f>
        <v/>
      </c>
      <c r="O56" s="50"/>
      <c r="P56" s="50"/>
      <c r="Q56" s="50"/>
      <c r="R56" s="50" t="str">
        <f>IFERROR(INDEX([8]DATOS!$T$3:$T$6,MATCH(GJ!N56,[8]DATOS!$S$3:$S$6,0)),"")</f>
        <v/>
      </c>
      <c r="S56" s="51" t="str">
        <f>IFERROR(INDEX('[8]Evaluación de riesgos'!$P$9:$P$17,MATCH(GJ!O56,'[8]Evaluación de riesgos'!$B$9:$B$17,0)),"")</f>
        <v/>
      </c>
      <c r="T56" s="52"/>
      <c r="U56" s="52"/>
      <c r="V56" s="80"/>
      <c r="W56" s="80"/>
      <c r="X56" s="80"/>
    </row>
    <row r="57" spans="1:24" ht="18" x14ac:dyDescent="0.2">
      <c r="A57" s="50"/>
      <c r="B57" s="50"/>
      <c r="C57" s="50"/>
      <c r="D57" s="50"/>
      <c r="E57" s="50"/>
      <c r="F57" s="50"/>
      <c r="G57" s="50"/>
      <c r="H57" s="50"/>
      <c r="I57" s="50"/>
      <c r="J57" s="50"/>
      <c r="K57" s="50" t="str">
        <f>IFERROR(VLOOKUP(I57,[8]DATOS!$L$2:$Q$6,MATCH(J57,[8]DATOS!$M$7:$Q$7,0)+1,0),"")</f>
        <v/>
      </c>
      <c r="L57" s="50"/>
      <c r="M57" s="50"/>
      <c r="N57" s="50" t="str">
        <f>IFERROR(VLOOKUP(L57,[8]DATOS!$L$2:$Q$6,MATCH(M57,[8]DATOS!$M$7:$Q$7,0)+1,0),"")</f>
        <v/>
      </c>
      <c r="O57" s="50"/>
      <c r="P57" s="50"/>
      <c r="Q57" s="50"/>
      <c r="R57" s="50" t="str">
        <f>IFERROR(INDEX([8]DATOS!$T$3:$T$6,MATCH(GJ!N57,[8]DATOS!$S$3:$S$6,0)),"")</f>
        <v/>
      </c>
      <c r="S57" s="51" t="str">
        <f>IFERROR(INDEX('[8]Evaluación de riesgos'!$P$9:$P$17,MATCH(GJ!O57,'[8]Evaluación de riesgos'!$B$9:$B$17,0)),"")</f>
        <v/>
      </c>
      <c r="T57" s="52"/>
      <c r="U57" s="52"/>
      <c r="V57" s="80"/>
      <c r="W57" s="80"/>
      <c r="X57" s="80"/>
    </row>
    <row r="58" spans="1:24" ht="18" x14ac:dyDescent="0.2">
      <c r="A58" s="50"/>
      <c r="B58" s="50"/>
      <c r="C58" s="50"/>
      <c r="D58" s="50"/>
      <c r="E58" s="50"/>
      <c r="F58" s="50"/>
      <c r="G58" s="50"/>
      <c r="H58" s="50"/>
      <c r="I58" s="50"/>
      <c r="J58" s="50"/>
      <c r="K58" s="50" t="str">
        <f>IFERROR(VLOOKUP(I58,[8]DATOS!$L$2:$Q$6,MATCH(J58,[8]DATOS!$M$7:$Q$7,0)+1,0),"")</f>
        <v/>
      </c>
      <c r="L58" s="50"/>
      <c r="M58" s="50"/>
      <c r="N58" s="50" t="str">
        <f>IFERROR(VLOOKUP(L58,[8]DATOS!$L$2:$Q$6,MATCH(M58,[8]DATOS!$M$7:$Q$7,0)+1,0),"")</f>
        <v/>
      </c>
      <c r="O58" s="50"/>
      <c r="P58" s="50"/>
      <c r="Q58" s="50"/>
      <c r="R58" s="50" t="str">
        <f>IFERROR(INDEX([8]DATOS!$T$3:$T$6,MATCH(GJ!N58,[8]DATOS!$S$3:$S$6,0)),"")</f>
        <v/>
      </c>
      <c r="S58" s="51" t="str">
        <f>IFERROR(INDEX('[8]Evaluación de riesgos'!$P$9:$P$17,MATCH(GJ!O58,'[8]Evaluación de riesgos'!$B$9:$B$17,0)),"")</f>
        <v/>
      </c>
      <c r="T58" s="52"/>
      <c r="U58" s="52"/>
      <c r="V58" s="80"/>
      <c r="W58" s="80"/>
      <c r="X58" s="80"/>
    </row>
    <row r="59" spans="1:24" ht="18" x14ac:dyDescent="0.2">
      <c r="A59" s="50"/>
      <c r="B59" s="50"/>
      <c r="C59" s="50"/>
      <c r="D59" s="50"/>
      <c r="E59" s="50"/>
      <c r="F59" s="50"/>
      <c r="G59" s="50"/>
      <c r="H59" s="50"/>
      <c r="I59" s="50"/>
      <c r="J59" s="50"/>
      <c r="K59" s="50" t="str">
        <f>IFERROR(VLOOKUP(I59,[8]DATOS!$L$2:$Q$6,MATCH(J59,[8]DATOS!$M$7:$Q$7,0)+1,0),"")</f>
        <v/>
      </c>
      <c r="L59" s="50"/>
      <c r="M59" s="50"/>
      <c r="N59" s="50" t="str">
        <f>IFERROR(VLOOKUP(L59,[8]DATOS!$L$2:$Q$6,MATCH(M59,[8]DATOS!$M$7:$Q$7,0)+1,0),"")</f>
        <v/>
      </c>
      <c r="O59" s="50"/>
      <c r="P59" s="50"/>
      <c r="Q59" s="50"/>
      <c r="R59" s="50" t="str">
        <f>IFERROR(INDEX([8]DATOS!$T$3:$T$6,MATCH(GJ!N59,[8]DATOS!$S$3:$S$6,0)),"")</f>
        <v/>
      </c>
      <c r="S59" s="51" t="str">
        <f>IFERROR(INDEX('[8]Evaluación de riesgos'!$P$9:$P$17,MATCH(GJ!O59,'[8]Evaluación de riesgos'!$B$9:$B$17,0)),"")</f>
        <v/>
      </c>
      <c r="T59" s="52"/>
      <c r="U59" s="52"/>
      <c r="V59" s="80"/>
      <c r="W59" s="80"/>
      <c r="X59" s="80"/>
    </row>
    <row r="60" spans="1:24" ht="18" x14ac:dyDescent="0.2">
      <c r="A60" s="50"/>
      <c r="B60" s="50"/>
      <c r="C60" s="50"/>
      <c r="D60" s="50"/>
      <c r="E60" s="50"/>
      <c r="F60" s="50"/>
      <c r="G60" s="50"/>
      <c r="H60" s="50"/>
      <c r="I60" s="50"/>
      <c r="J60" s="50"/>
      <c r="K60" s="50" t="str">
        <f>IFERROR(VLOOKUP(I60,[8]DATOS!$L$2:$Q$6,MATCH(J60,[8]DATOS!$M$7:$Q$7,0)+1,0),"")</f>
        <v/>
      </c>
      <c r="L60" s="50"/>
      <c r="M60" s="50"/>
      <c r="N60" s="50" t="str">
        <f>IFERROR(VLOOKUP(L60,[8]DATOS!$L$2:$Q$6,MATCH(M60,[8]DATOS!$M$7:$Q$7,0)+1,0),"")</f>
        <v/>
      </c>
      <c r="O60" s="50"/>
      <c r="P60" s="50"/>
      <c r="Q60" s="50"/>
      <c r="R60" s="50" t="str">
        <f>IFERROR(INDEX([8]DATOS!$T$3:$T$6,MATCH(GJ!N60,[8]DATOS!$S$3:$S$6,0)),"")</f>
        <v/>
      </c>
      <c r="S60" s="51" t="str">
        <f>IFERROR(INDEX('[8]Evaluación de riesgos'!$P$9:$P$17,MATCH(GJ!O60,'[8]Evaluación de riesgos'!$B$9:$B$17,0)),"")</f>
        <v/>
      </c>
      <c r="T60" s="52"/>
      <c r="U60" s="52"/>
      <c r="V60" s="80"/>
      <c r="W60" s="80"/>
      <c r="X60" s="80"/>
    </row>
    <row r="61" spans="1:24" ht="18" x14ac:dyDescent="0.2">
      <c r="A61" s="50"/>
      <c r="B61" s="50"/>
      <c r="C61" s="50"/>
      <c r="D61" s="50"/>
      <c r="E61" s="50"/>
      <c r="F61" s="50"/>
      <c r="G61" s="50"/>
      <c r="H61" s="50"/>
      <c r="I61" s="50"/>
      <c r="J61" s="50"/>
      <c r="K61" s="50" t="str">
        <f>IFERROR(VLOOKUP(I61,[8]DATOS!$L$2:$Q$6,MATCH(J61,[8]DATOS!$M$7:$Q$7,0)+1,0),"")</f>
        <v/>
      </c>
      <c r="L61" s="50"/>
      <c r="M61" s="50"/>
      <c r="N61" s="50" t="str">
        <f>IFERROR(VLOOKUP(L61,[8]DATOS!$L$2:$Q$6,MATCH(M61,[8]DATOS!$M$7:$Q$7,0)+1,0),"")</f>
        <v/>
      </c>
      <c r="O61" s="50"/>
      <c r="P61" s="50"/>
      <c r="Q61" s="50"/>
      <c r="R61" s="50" t="str">
        <f>IFERROR(INDEX([8]DATOS!$T$3:$T$6,MATCH(GJ!N61,[8]DATOS!$S$3:$S$6,0)),"")</f>
        <v/>
      </c>
      <c r="S61" s="51" t="str">
        <f>IFERROR(INDEX('[8]Evaluación de riesgos'!$P$9:$P$17,MATCH(GJ!O61,'[8]Evaluación de riesgos'!$B$9:$B$17,0)),"")</f>
        <v/>
      </c>
      <c r="T61" s="52"/>
      <c r="U61" s="52"/>
      <c r="V61" s="80"/>
      <c r="W61" s="80"/>
      <c r="X61" s="80"/>
    </row>
    <row r="62" spans="1:24" ht="18" x14ac:dyDescent="0.2">
      <c r="A62" s="50"/>
      <c r="B62" s="50"/>
      <c r="C62" s="50"/>
      <c r="D62" s="50"/>
      <c r="E62" s="50"/>
      <c r="F62" s="50"/>
      <c r="G62" s="50"/>
      <c r="H62" s="50"/>
      <c r="I62" s="50"/>
      <c r="J62" s="50"/>
      <c r="K62" s="50" t="str">
        <f>IFERROR(VLOOKUP(I62,[8]DATOS!$L$2:$Q$6,MATCH(J62,[8]DATOS!$M$7:$Q$7,0)+1,0),"")</f>
        <v/>
      </c>
      <c r="L62" s="50"/>
      <c r="M62" s="50"/>
      <c r="N62" s="50" t="str">
        <f>IFERROR(VLOOKUP(L62,[8]DATOS!$L$2:$Q$6,MATCH(M62,[8]DATOS!$M$7:$Q$7,0)+1,0),"")</f>
        <v/>
      </c>
      <c r="O62" s="50"/>
      <c r="P62" s="50"/>
      <c r="Q62" s="50"/>
      <c r="R62" s="50" t="str">
        <f>IFERROR(INDEX([8]DATOS!$T$3:$T$6,MATCH(GJ!N62,[8]DATOS!$S$3:$S$6,0)),"")</f>
        <v/>
      </c>
      <c r="S62" s="51" t="str">
        <f>IFERROR(INDEX('[8]Evaluación de riesgos'!$P$9:$P$17,MATCH(GJ!O62,'[8]Evaluación de riesgos'!$B$9:$B$17,0)),"")</f>
        <v/>
      </c>
      <c r="T62" s="52"/>
      <c r="U62" s="52"/>
      <c r="V62" s="80"/>
      <c r="W62" s="80"/>
      <c r="X62" s="80"/>
    </row>
    <row r="63" spans="1:24" ht="18" x14ac:dyDescent="0.2">
      <c r="A63" s="50"/>
      <c r="B63" s="50"/>
      <c r="C63" s="50"/>
      <c r="D63" s="50"/>
      <c r="E63" s="50"/>
      <c r="F63" s="50"/>
      <c r="G63" s="50"/>
      <c r="H63" s="50"/>
      <c r="I63" s="50"/>
      <c r="J63" s="50"/>
      <c r="K63" s="50" t="str">
        <f>IFERROR(VLOOKUP(I63,[8]DATOS!$L$2:$Q$6,MATCH(J63,[8]DATOS!$M$7:$Q$7,0)+1,0),"")</f>
        <v/>
      </c>
      <c r="L63" s="50"/>
      <c r="M63" s="50"/>
      <c r="N63" s="50" t="str">
        <f>IFERROR(VLOOKUP(L63,[8]DATOS!$L$2:$Q$6,MATCH(M63,[8]DATOS!$M$7:$Q$7,0)+1,0),"")</f>
        <v/>
      </c>
      <c r="O63" s="50"/>
      <c r="P63" s="50"/>
      <c r="Q63" s="50"/>
      <c r="R63" s="50" t="str">
        <f>IFERROR(INDEX([8]DATOS!$T$3:$T$6,MATCH(GJ!N63,[8]DATOS!$S$3:$S$6,0)),"")</f>
        <v/>
      </c>
      <c r="S63" s="51" t="str">
        <f>IFERROR(INDEX('[8]Evaluación de riesgos'!$P$9:$P$17,MATCH(GJ!O63,'[8]Evaluación de riesgos'!$B$9:$B$17,0)),"")</f>
        <v/>
      </c>
      <c r="T63" s="52"/>
      <c r="U63" s="52"/>
      <c r="V63" s="80"/>
      <c r="W63" s="80"/>
      <c r="X63" s="80"/>
    </row>
    <row r="64" spans="1:24" ht="18" x14ac:dyDescent="0.2">
      <c r="A64" s="50"/>
      <c r="B64" s="50"/>
      <c r="C64" s="50"/>
      <c r="D64" s="50"/>
      <c r="E64" s="50"/>
      <c r="F64" s="50"/>
      <c r="G64" s="50"/>
      <c r="H64" s="50"/>
      <c r="I64" s="50"/>
      <c r="J64" s="50"/>
      <c r="K64" s="50" t="str">
        <f>IFERROR(VLOOKUP(I64,[8]DATOS!$L$2:$Q$6,MATCH(J64,[8]DATOS!$M$7:$Q$7,0)+1,0),"")</f>
        <v/>
      </c>
      <c r="L64" s="50"/>
      <c r="M64" s="50"/>
      <c r="N64" s="50" t="str">
        <f>IFERROR(VLOOKUP(L64,[8]DATOS!$L$2:$Q$6,MATCH(M64,[8]DATOS!$M$7:$Q$7,0)+1,0),"")</f>
        <v/>
      </c>
      <c r="O64" s="50"/>
      <c r="P64" s="50"/>
      <c r="Q64" s="50"/>
      <c r="R64" s="50" t="str">
        <f>IFERROR(INDEX([8]DATOS!$T$3:$T$6,MATCH(GJ!N64,[8]DATOS!$S$3:$S$6,0)),"")</f>
        <v/>
      </c>
      <c r="S64" s="51" t="str">
        <f>IFERROR(INDEX('[8]Evaluación de riesgos'!$P$9:$P$17,MATCH(GJ!O64,'[8]Evaluación de riesgos'!$B$9:$B$17,0)),"")</f>
        <v/>
      </c>
      <c r="T64" s="52"/>
      <c r="U64" s="52"/>
      <c r="V64" s="80"/>
      <c r="W64" s="80"/>
      <c r="X64" s="80"/>
    </row>
    <row r="65" spans="1:24" ht="18" x14ac:dyDescent="0.2">
      <c r="A65" s="50"/>
      <c r="B65" s="50"/>
      <c r="C65" s="50"/>
      <c r="D65" s="50"/>
      <c r="E65" s="50"/>
      <c r="F65" s="50"/>
      <c r="G65" s="50"/>
      <c r="H65" s="50"/>
      <c r="I65" s="50"/>
      <c r="J65" s="50"/>
      <c r="K65" s="50" t="str">
        <f>IFERROR(VLOOKUP(I65,[8]DATOS!$L$2:$Q$6,MATCH(J65,[8]DATOS!$M$7:$Q$7,0)+1,0),"")</f>
        <v/>
      </c>
      <c r="L65" s="50"/>
      <c r="M65" s="50"/>
      <c r="N65" s="50" t="str">
        <f>IFERROR(VLOOKUP(L65,[8]DATOS!$L$2:$Q$6,MATCH(M65,[8]DATOS!$M$7:$Q$7,0)+1,0),"")</f>
        <v/>
      </c>
      <c r="O65" s="50"/>
      <c r="P65" s="50"/>
      <c r="Q65" s="50"/>
      <c r="R65" s="50" t="str">
        <f>IFERROR(INDEX([8]DATOS!$T$3:$T$6,MATCH(GJ!N65,[8]DATOS!$S$3:$S$6,0)),"")</f>
        <v/>
      </c>
      <c r="S65" s="51" t="str">
        <f>IFERROR(INDEX('[8]Evaluación de riesgos'!$P$9:$P$17,MATCH(GJ!O65,'[8]Evaluación de riesgos'!$B$9:$B$17,0)),"")</f>
        <v/>
      </c>
      <c r="T65" s="52"/>
      <c r="U65" s="52"/>
      <c r="V65" s="80"/>
      <c r="W65" s="80"/>
      <c r="X65" s="80"/>
    </row>
    <row r="66" spans="1:24" ht="18" x14ac:dyDescent="0.2">
      <c r="A66" s="50"/>
      <c r="B66" s="50"/>
      <c r="C66" s="50"/>
      <c r="D66" s="50"/>
      <c r="E66" s="50"/>
      <c r="F66" s="50"/>
      <c r="G66" s="50"/>
      <c r="H66" s="50"/>
      <c r="I66" s="50"/>
      <c r="J66" s="50"/>
      <c r="K66" s="50" t="str">
        <f>IFERROR(VLOOKUP(I66,[8]DATOS!$L$2:$Q$6,MATCH(J66,[8]DATOS!$M$7:$Q$7,0)+1,0),"")</f>
        <v/>
      </c>
      <c r="L66" s="50"/>
      <c r="M66" s="50"/>
      <c r="N66" s="50" t="str">
        <f>IFERROR(VLOOKUP(L66,[8]DATOS!$L$2:$Q$6,MATCH(M66,[8]DATOS!$M$7:$Q$7,0)+1,0),"")</f>
        <v/>
      </c>
      <c r="O66" s="50"/>
      <c r="P66" s="50"/>
      <c r="Q66" s="50"/>
      <c r="R66" s="50" t="str">
        <f>IFERROR(INDEX([8]DATOS!$T$3:$T$6,MATCH(GJ!N66,[8]DATOS!$S$3:$S$6,0)),"")</f>
        <v/>
      </c>
      <c r="S66" s="51" t="str">
        <f>IFERROR(INDEX('[8]Evaluación de riesgos'!$P$9:$P$17,MATCH(GJ!O66,'[8]Evaluación de riesgos'!$B$9:$B$17,0)),"")</f>
        <v/>
      </c>
      <c r="T66" s="52"/>
      <c r="U66" s="52"/>
      <c r="V66" s="80"/>
      <c r="W66" s="80"/>
      <c r="X66" s="80"/>
    </row>
    <row r="67" spans="1:24" ht="18" x14ac:dyDescent="0.2">
      <c r="A67" s="50"/>
      <c r="B67" s="50"/>
      <c r="C67" s="50"/>
      <c r="D67" s="50"/>
      <c r="E67" s="50"/>
      <c r="F67" s="50"/>
      <c r="G67" s="50"/>
      <c r="H67" s="50"/>
      <c r="I67" s="50"/>
      <c r="J67" s="50"/>
      <c r="K67" s="50" t="str">
        <f>IFERROR(VLOOKUP(I67,[8]DATOS!$L$2:$Q$6,MATCH(J67,[8]DATOS!$M$7:$Q$7,0)+1,0),"")</f>
        <v/>
      </c>
      <c r="L67" s="50"/>
      <c r="M67" s="50"/>
      <c r="N67" s="50" t="str">
        <f>IFERROR(VLOOKUP(L67,[8]DATOS!$L$2:$Q$6,MATCH(M67,[8]DATOS!$M$7:$Q$7,0)+1,0),"")</f>
        <v/>
      </c>
      <c r="O67" s="50"/>
      <c r="P67" s="50"/>
      <c r="Q67" s="50"/>
      <c r="R67" s="50" t="str">
        <f>IFERROR(INDEX([8]DATOS!$T$3:$T$6,MATCH(GJ!N67,[8]DATOS!$S$3:$S$6,0)),"")</f>
        <v/>
      </c>
      <c r="S67" s="51" t="str">
        <f>IFERROR(INDEX('[8]Evaluación de riesgos'!$P$9:$P$17,MATCH(GJ!O67,'[8]Evaluación de riesgos'!$B$9:$B$17,0)),"")</f>
        <v/>
      </c>
      <c r="T67" s="52"/>
      <c r="U67" s="52"/>
      <c r="V67" s="80"/>
      <c r="W67" s="80"/>
      <c r="X67" s="80"/>
    </row>
    <row r="68" spans="1:24" ht="18" x14ac:dyDescent="0.2">
      <c r="A68" s="50"/>
      <c r="B68" s="50"/>
      <c r="C68" s="50"/>
      <c r="D68" s="50"/>
      <c r="E68" s="50"/>
      <c r="F68" s="50"/>
      <c r="G68" s="50"/>
      <c r="H68" s="50"/>
      <c r="I68" s="50"/>
      <c r="J68" s="50"/>
      <c r="K68" s="50" t="str">
        <f>IFERROR(VLOOKUP(I68,[8]DATOS!$L$2:$Q$6,MATCH(J68,[8]DATOS!$M$7:$Q$7,0)+1,0),"")</f>
        <v/>
      </c>
      <c r="L68" s="50"/>
      <c r="M68" s="50"/>
      <c r="N68" s="50" t="str">
        <f>IFERROR(VLOOKUP(L68,[8]DATOS!$L$2:$Q$6,MATCH(M68,[8]DATOS!$M$7:$Q$7,0)+1,0),"")</f>
        <v/>
      </c>
      <c r="O68" s="50"/>
      <c r="P68" s="50"/>
      <c r="Q68" s="50"/>
      <c r="R68" s="50" t="str">
        <f>IFERROR(INDEX([8]DATOS!$T$3:$T$6,MATCH(GJ!N68,[8]DATOS!$S$3:$S$6,0)),"")</f>
        <v/>
      </c>
      <c r="S68" s="51" t="str">
        <f>IFERROR(INDEX('[8]Evaluación de riesgos'!$P$9:$P$17,MATCH(GJ!O68,'[8]Evaluación de riesgos'!$B$9:$B$17,0)),"")</f>
        <v/>
      </c>
      <c r="T68" s="52"/>
      <c r="U68" s="52"/>
      <c r="V68" s="80"/>
      <c r="W68" s="80"/>
      <c r="X68" s="80"/>
    </row>
    <row r="69" spans="1:24" ht="18" x14ac:dyDescent="0.2">
      <c r="A69" s="50"/>
      <c r="B69" s="50"/>
      <c r="C69" s="50"/>
      <c r="D69" s="50"/>
      <c r="E69" s="50"/>
      <c r="F69" s="50"/>
      <c r="G69" s="50"/>
      <c r="H69" s="50"/>
      <c r="I69" s="50"/>
      <c r="J69" s="50"/>
      <c r="K69" s="50" t="str">
        <f>IFERROR(VLOOKUP(I69,[8]DATOS!$L$2:$Q$6,MATCH(J69,[8]DATOS!$M$7:$Q$7,0)+1,0),"")</f>
        <v/>
      </c>
      <c r="L69" s="50"/>
      <c r="M69" s="50"/>
      <c r="N69" s="50" t="str">
        <f>IFERROR(VLOOKUP(L69,[8]DATOS!$L$2:$Q$6,MATCH(M69,[8]DATOS!$M$7:$Q$7,0)+1,0),"")</f>
        <v/>
      </c>
      <c r="O69" s="50"/>
      <c r="P69" s="50"/>
      <c r="Q69" s="50"/>
      <c r="R69" s="50" t="str">
        <f>IFERROR(INDEX([8]DATOS!$T$3:$T$6,MATCH(GJ!N69,[8]DATOS!$S$3:$S$6,0)),"")</f>
        <v/>
      </c>
      <c r="S69" s="51" t="str">
        <f>IFERROR(INDEX('[8]Evaluación de riesgos'!$P$9:$P$17,MATCH(GJ!O69,'[8]Evaluación de riesgos'!$B$9:$B$17,0)),"")</f>
        <v/>
      </c>
      <c r="T69" s="52"/>
      <c r="U69" s="52"/>
      <c r="V69" s="80"/>
      <c r="W69" s="80"/>
      <c r="X69" s="80"/>
    </row>
    <row r="70" spans="1:24" ht="18" x14ac:dyDescent="0.2">
      <c r="A70" s="50"/>
      <c r="B70" s="50"/>
      <c r="C70" s="50"/>
      <c r="D70" s="50"/>
      <c r="E70" s="50"/>
      <c r="F70" s="50"/>
      <c r="G70" s="50"/>
      <c r="H70" s="50"/>
      <c r="I70" s="50"/>
      <c r="J70" s="50"/>
      <c r="K70" s="50" t="str">
        <f>IFERROR(VLOOKUP(I70,[8]DATOS!$L$2:$Q$6,MATCH(J70,[8]DATOS!$M$7:$Q$7,0)+1,0),"")</f>
        <v/>
      </c>
      <c r="L70" s="50"/>
      <c r="M70" s="50"/>
      <c r="N70" s="50" t="str">
        <f>IFERROR(VLOOKUP(L70,[8]DATOS!$L$2:$Q$6,MATCH(M70,[8]DATOS!$M$7:$Q$7,0)+1,0),"")</f>
        <v/>
      </c>
      <c r="O70" s="50"/>
      <c r="P70" s="50"/>
      <c r="Q70" s="50"/>
      <c r="R70" s="50" t="str">
        <f>IFERROR(INDEX([8]DATOS!$T$3:$T$6,MATCH(GJ!N70,[8]DATOS!$S$3:$S$6,0)),"")</f>
        <v/>
      </c>
      <c r="S70" s="51" t="str">
        <f>IFERROR(INDEX('[8]Evaluación de riesgos'!$P$9:$P$17,MATCH(GJ!O70,'[8]Evaluación de riesgos'!$B$9:$B$17,0)),"")</f>
        <v/>
      </c>
      <c r="T70" s="52"/>
      <c r="U70" s="52"/>
      <c r="V70" s="80"/>
      <c r="W70" s="80"/>
      <c r="X70" s="80"/>
    </row>
    <row r="71" spans="1:24" ht="18" x14ac:dyDescent="0.2">
      <c r="A71" s="50"/>
      <c r="B71" s="50"/>
      <c r="C71" s="50"/>
      <c r="D71" s="50"/>
      <c r="E71" s="50"/>
      <c r="F71" s="50"/>
      <c r="G71" s="50"/>
      <c r="H71" s="50"/>
      <c r="I71" s="50"/>
      <c r="J71" s="50"/>
      <c r="K71" s="50" t="str">
        <f>IFERROR(VLOOKUP(I71,[8]DATOS!$L$2:$Q$6,MATCH(J71,[8]DATOS!$M$7:$Q$7,0)+1,0),"")</f>
        <v/>
      </c>
      <c r="L71" s="50"/>
      <c r="M71" s="50"/>
      <c r="N71" s="50" t="str">
        <f>IFERROR(VLOOKUP(L71,[8]DATOS!$L$2:$Q$6,MATCH(M71,[8]DATOS!$M$7:$Q$7,0)+1,0),"")</f>
        <v/>
      </c>
      <c r="O71" s="50"/>
      <c r="P71" s="50"/>
      <c r="Q71" s="50"/>
      <c r="R71" s="50" t="str">
        <f>IFERROR(INDEX([8]DATOS!$T$3:$T$6,MATCH(GJ!N71,[8]DATOS!$S$3:$S$6,0)),"")</f>
        <v/>
      </c>
      <c r="S71" s="51" t="str">
        <f>IFERROR(INDEX('[8]Evaluación de riesgos'!$P$9:$P$17,MATCH(GJ!O71,'[8]Evaluación de riesgos'!$B$9:$B$17,0)),"")</f>
        <v/>
      </c>
      <c r="T71" s="52"/>
      <c r="U71" s="52"/>
      <c r="V71" s="80"/>
      <c r="W71" s="80"/>
      <c r="X71" s="80"/>
    </row>
    <row r="72" spans="1:24" ht="18" x14ac:dyDescent="0.2">
      <c r="A72" s="50"/>
      <c r="B72" s="50"/>
      <c r="C72" s="50"/>
      <c r="D72" s="50"/>
      <c r="E72" s="50"/>
      <c r="F72" s="50"/>
      <c r="G72" s="50"/>
      <c r="H72" s="50"/>
      <c r="I72" s="50"/>
      <c r="J72" s="50"/>
      <c r="K72" s="50" t="str">
        <f>IFERROR(VLOOKUP(I72,[8]DATOS!$L$2:$Q$6,MATCH(J72,[8]DATOS!$M$7:$Q$7,0)+1,0),"")</f>
        <v/>
      </c>
      <c r="L72" s="50"/>
      <c r="M72" s="50"/>
      <c r="N72" s="50" t="str">
        <f>IFERROR(VLOOKUP(L72,[8]DATOS!$L$2:$Q$6,MATCH(M72,[8]DATOS!$M$7:$Q$7,0)+1,0),"")</f>
        <v/>
      </c>
      <c r="O72" s="50"/>
      <c r="P72" s="50"/>
      <c r="Q72" s="50"/>
      <c r="R72" s="50" t="str">
        <f>IFERROR(INDEX([8]DATOS!$T$3:$T$6,MATCH(GJ!N72,[8]DATOS!$S$3:$S$6,0)),"")</f>
        <v/>
      </c>
      <c r="S72" s="51" t="str">
        <f>IFERROR(INDEX('[8]Evaluación de riesgos'!$P$9:$P$17,MATCH(GJ!O72,'[8]Evaluación de riesgos'!$B$9:$B$17,0)),"")</f>
        <v/>
      </c>
      <c r="T72" s="52"/>
      <c r="U72" s="52"/>
      <c r="V72" s="80"/>
      <c r="W72" s="80"/>
      <c r="X72" s="80"/>
    </row>
    <row r="73" spans="1:24" ht="18" x14ac:dyDescent="0.2">
      <c r="A73" s="50"/>
      <c r="B73" s="50"/>
      <c r="C73" s="50"/>
      <c r="D73" s="50"/>
      <c r="E73" s="50"/>
      <c r="F73" s="50"/>
      <c r="G73" s="50"/>
      <c r="H73" s="50"/>
      <c r="I73" s="50"/>
      <c r="J73" s="50"/>
      <c r="K73" s="50" t="str">
        <f>IFERROR(VLOOKUP(I73,[8]DATOS!$L$2:$Q$6,MATCH(J73,[8]DATOS!$M$7:$Q$7,0)+1,0),"")</f>
        <v/>
      </c>
      <c r="L73" s="50"/>
      <c r="M73" s="50"/>
      <c r="N73" s="50" t="str">
        <f>IFERROR(VLOOKUP(L73,[8]DATOS!$L$2:$Q$6,MATCH(M73,[8]DATOS!$M$7:$Q$7,0)+1,0),"")</f>
        <v/>
      </c>
      <c r="O73" s="50"/>
      <c r="P73" s="50"/>
      <c r="Q73" s="50"/>
      <c r="R73" s="50" t="str">
        <f>IFERROR(INDEX([8]DATOS!$T$3:$T$6,MATCH(GJ!N73,[8]DATOS!$S$3:$S$6,0)),"")</f>
        <v/>
      </c>
      <c r="S73" s="51" t="str">
        <f>IFERROR(INDEX('[8]Evaluación de riesgos'!$P$9:$P$17,MATCH(GJ!O73,'[8]Evaluación de riesgos'!$B$9:$B$17,0)),"")</f>
        <v/>
      </c>
      <c r="T73" s="52"/>
      <c r="U73" s="52"/>
      <c r="V73" s="80"/>
      <c r="W73" s="80"/>
      <c r="X73" s="80"/>
    </row>
    <row r="74" spans="1:24" ht="18" x14ac:dyDescent="0.2">
      <c r="A74" s="50"/>
      <c r="B74" s="50"/>
      <c r="C74" s="50"/>
      <c r="D74" s="50"/>
      <c r="E74" s="50"/>
      <c r="F74" s="50"/>
      <c r="G74" s="50"/>
      <c r="H74" s="50"/>
      <c r="I74" s="50"/>
      <c r="J74" s="50"/>
      <c r="K74" s="50" t="str">
        <f>IFERROR(VLOOKUP(I74,[8]DATOS!$L$2:$Q$6,MATCH(J74,[8]DATOS!$M$7:$Q$7,0)+1,0),"")</f>
        <v/>
      </c>
      <c r="L74" s="50"/>
      <c r="M74" s="50"/>
      <c r="N74" s="50" t="str">
        <f>IFERROR(VLOOKUP(L74,[8]DATOS!$L$2:$Q$6,MATCH(M74,[8]DATOS!$M$7:$Q$7,0)+1,0),"")</f>
        <v/>
      </c>
      <c r="O74" s="50"/>
      <c r="P74" s="50"/>
      <c r="Q74" s="50"/>
      <c r="R74" s="50" t="str">
        <f>IFERROR(INDEX([8]DATOS!$T$3:$T$6,MATCH(GJ!N74,[8]DATOS!$S$3:$S$6,0)),"")</f>
        <v/>
      </c>
      <c r="S74" s="51" t="str">
        <f>IFERROR(INDEX('[8]Evaluación de riesgos'!$P$9:$P$17,MATCH(GJ!O74,'[8]Evaluación de riesgos'!$B$9:$B$17,0)),"")</f>
        <v/>
      </c>
      <c r="T74" s="52"/>
      <c r="U74" s="52"/>
      <c r="V74" s="80"/>
      <c r="W74" s="80"/>
      <c r="X74" s="80"/>
    </row>
    <row r="75" spans="1:24" ht="18" x14ac:dyDescent="0.2">
      <c r="A75" s="50"/>
      <c r="B75" s="50"/>
      <c r="C75" s="50"/>
      <c r="D75" s="50"/>
      <c r="E75" s="50"/>
      <c r="F75" s="50"/>
      <c r="G75" s="50"/>
      <c r="H75" s="50"/>
      <c r="I75" s="50"/>
      <c r="J75" s="50"/>
      <c r="K75" s="50" t="str">
        <f>IFERROR(VLOOKUP(I75,[8]DATOS!$L$2:$Q$6,MATCH(J75,[8]DATOS!$M$7:$Q$7,0)+1,0),"")</f>
        <v/>
      </c>
      <c r="L75" s="50"/>
      <c r="M75" s="50"/>
      <c r="N75" s="50" t="str">
        <f>IFERROR(VLOOKUP(L75,[8]DATOS!$L$2:$Q$6,MATCH(M75,[8]DATOS!$M$7:$Q$7,0)+1,0),"")</f>
        <v/>
      </c>
      <c r="O75" s="50"/>
      <c r="P75" s="50"/>
      <c r="Q75" s="50"/>
      <c r="R75" s="50" t="str">
        <f>IFERROR(INDEX([8]DATOS!$T$3:$T$6,MATCH(GJ!N75,[8]DATOS!$S$3:$S$6,0)),"")</f>
        <v/>
      </c>
      <c r="S75" s="51" t="str">
        <f>IFERROR(INDEX('[8]Evaluación de riesgos'!$P$9:$P$17,MATCH(GJ!O75,'[8]Evaluación de riesgos'!$B$9:$B$17,0)),"")</f>
        <v/>
      </c>
      <c r="T75" s="52"/>
      <c r="U75" s="52"/>
      <c r="V75" s="80"/>
      <c r="W75" s="80"/>
      <c r="X75" s="80"/>
    </row>
    <row r="76" spans="1:24" ht="18" x14ac:dyDescent="0.2">
      <c r="A76" s="50"/>
      <c r="B76" s="50"/>
      <c r="C76" s="50"/>
      <c r="D76" s="50"/>
      <c r="E76" s="50"/>
      <c r="F76" s="50"/>
      <c r="G76" s="50"/>
      <c r="H76" s="50"/>
      <c r="I76" s="50"/>
      <c r="J76" s="50"/>
      <c r="K76" s="50" t="str">
        <f>IFERROR(VLOOKUP(I76,[8]DATOS!$L$2:$Q$6,MATCH(J76,[8]DATOS!$M$7:$Q$7,0)+1,0),"")</f>
        <v/>
      </c>
      <c r="L76" s="50"/>
      <c r="M76" s="50"/>
      <c r="N76" s="50" t="str">
        <f>IFERROR(VLOOKUP(L76,[8]DATOS!$L$2:$Q$6,MATCH(M76,[8]DATOS!$M$7:$Q$7,0)+1,0),"")</f>
        <v/>
      </c>
      <c r="O76" s="50"/>
      <c r="P76" s="50"/>
      <c r="Q76" s="50"/>
      <c r="R76" s="50" t="str">
        <f>IFERROR(INDEX([8]DATOS!$T$3:$T$6,MATCH(GJ!N76,[8]DATOS!$S$3:$S$6,0)),"")</f>
        <v/>
      </c>
      <c r="S76" s="51" t="str">
        <f>IFERROR(INDEX('[8]Evaluación de riesgos'!$P$9:$P$17,MATCH(GJ!O76,'[8]Evaluación de riesgos'!$B$9:$B$17,0)),"")</f>
        <v/>
      </c>
      <c r="T76" s="52"/>
      <c r="U76" s="52"/>
      <c r="V76" s="80"/>
      <c r="W76" s="80"/>
      <c r="X76" s="80"/>
    </row>
    <row r="77" spans="1:24" ht="18" x14ac:dyDescent="0.2">
      <c r="A77" s="50"/>
      <c r="B77" s="50"/>
      <c r="C77" s="50"/>
      <c r="D77" s="50"/>
      <c r="E77" s="50"/>
      <c r="F77" s="50"/>
      <c r="G77" s="50"/>
      <c r="H77" s="50"/>
      <c r="I77" s="50"/>
      <c r="J77" s="50"/>
      <c r="K77" s="50" t="str">
        <f>IFERROR(VLOOKUP(I77,[8]DATOS!$L$2:$Q$6,MATCH(J77,[8]DATOS!$M$7:$Q$7,0)+1,0),"")</f>
        <v/>
      </c>
      <c r="L77" s="50"/>
      <c r="M77" s="50"/>
      <c r="N77" s="50" t="str">
        <f>IFERROR(VLOOKUP(L77,[8]DATOS!$L$2:$Q$6,MATCH(M77,[8]DATOS!$M$7:$Q$7,0)+1,0),"")</f>
        <v/>
      </c>
      <c r="O77" s="50"/>
      <c r="P77" s="50"/>
      <c r="Q77" s="50"/>
      <c r="R77" s="50" t="str">
        <f>IFERROR(INDEX([8]DATOS!$T$3:$T$6,MATCH(GJ!N77,[8]DATOS!$S$3:$S$6,0)),"")</f>
        <v/>
      </c>
      <c r="S77" s="51" t="str">
        <f>IFERROR(INDEX('[8]Evaluación de riesgos'!$P$9:$P$17,MATCH(GJ!O77,'[8]Evaluación de riesgos'!$B$9:$B$17,0)),"")</f>
        <v/>
      </c>
      <c r="T77" s="52"/>
      <c r="U77" s="52"/>
      <c r="V77" s="80"/>
      <c r="W77" s="80"/>
      <c r="X77" s="80"/>
    </row>
    <row r="78" spans="1:24" ht="18" x14ac:dyDescent="0.2">
      <c r="A78" s="50"/>
      <c r="B78" s="50"/>
      <c r="C78" s="50"/>
      <c r="D78" s="50"/>
      <c r="E78" s="50"/>
      <c r="F78" s="50"/>
      <c r="G78" s="50"/>
      <c r="H78" s="50"/>
      <c r="I78" s="50"/>
      <c r="J78" s="50"/>
      <c r="K78" s="50" t="str">
        <f>IFERROR(VLOOKUP(I78,[8]DATOS!$L$2:$Q$6,MATCH(J78,[8]DATOS!$M$7:$Q$7,0)+1,0),"")</f>
        <v/>
      </c>
      <c r="L78" s="50"/>
      <c r="M78" s="50"/>
      <c r="N78" s="50" t="str">
        <f>IFERROR(VLOOKUP(L78,[8]DATOS!$L$2:$Q$6,MATCH(M78,[8]DATOS!$M$7:$Q$7,0)+1,0),"")</f>
        <v/>
      </c>
      <c r="O78" s="50"/>
      <c r="P78" s="50"/>
      <c r="Q78" s="50"/>
      <c r="R78" s="50" t="str">
        <f>IFERROR(INDEX([8]DATOS!$T$3:$T$6,MATCH(GJ!N78,[8]DATOS!$S$3:$S$6,0)),"")</f>
        <v/>
      </c>
      <c r="S78" s="51" t="str">
        <f>IFERROR(INDEX('[8]Evaluación de riesgos'!$P$9:$P$17,MATCH(GJ!O78,'[8]Evaluación de riesgos'!$B$9:$B$17,0)),"")</f>
        <v/>
      </c>
      <c r="T78" s="52"/>
      <c r="U78" s="52"/>
      <c r="V78" s="80"/>
      <c r="W78" s="80"/>
      <c r="X78" s="80"/>
    </row>
    <row r="79" spans="1:24" ht="18" x14ac:dyDescent="0.2">
      <c r="A79" s="50"/>
      <c r="B79" s="50"/>
      <c r="C79" s="50"/>
      <c r="D79" s="50"/>
      <c r="E79" s="50"/>
      <c r="F79" s="50"/>
      <c r="G79" s="50"/>
      <c r="H79" s="50"/>
      <c r="I79" s="50"/>
      <c r="J79" s="50"/>
      <c r="K79" s="50" t="str">
        <f>IFERROR(VLOOKUP(I79,[8]DATOS!$L$2:$Q$6,MATCH(J79,[8]DATOS!$M$7:$Q$7,0)+1,0),"")</f>
        <v/>
      </c>
      <c r="L79" s="50"/>
      <c r="M79" s="50"/>
      <c r="N79" s="50" t="str">
        <f>IFERROR(VLOOKUP(L79,[8]DATOS!$L$2:$Q$6,MATCH(M79,[8]DATOS!$M$7:$Q$7,0)+1,0),"")</f>
        <v/>
      </c>
      <c r="O79" s="50"/>
      <c r="P79" s="50"/>
      <c r="Q79" s="50"/>
      <c r="R79" s="50" t="str">
        <f>IFERROR(INDEX([8]DATOS!$T$3:$T$6,MATCH(GJ!N79,[8]DATOS!$S$3:$S$6,0)),"")</f>
        <v/>
      </c>
      <c r="S79" s="51" t="str">
        <f>IFERROR(INDEX('[8]Evaluación de riesgos'!$P$9:$P$17,MATCH(GJ!O79,'[8]Evaluación de riesgos'!$B$9:$B$17,0)),"")</f>
        <v/>
      </c>
      <c r="T79" s="52"/>
      <c r="U79" s="52"/>
      <c r="V79" s="80"/>
      <c r="W79" s="80"/>
      <c r="X79" s="80"/>
    </row>
    <row r="80" spans="1:24" ht="18" x14ac:dyDescent="0.2">
      <c r="A80" s="50"/>
      <c r="B80" s="50"/>
      <c r="C80" s="50"/>
      <c r="D80" s="50"/>
      <c r="E80" s="50"/>
      <c r="F80" s="50"/>
      <c r="G80" s="50"/>
      <c r="H80" s="50"/>
      <c r="I80" s="50"/>
      <c r="J80" s="50"/>
      <c r="K80" s="50" t="str">
        <f>IFERROR(VLOOKUP(I80,[8]DATOS!$L$2:$Q$6,MATCH(J80,[8]DATOS!$M$7:$Q$7,0)+1,0),"")</f>
        <v/>
      </c>
      <c r="L80" s="50"/>
      <c r="M80" s="50"/>
      <c r="N80" s="50" t="str">
        <f>IFERROR(VLOOKUP(L80,[8]DATOS!$L$2:$Q$6,MATCH(M80,[8]DATOS!$M$7:$Q$7,0)+1,0),"")</f>
        <v/>
      </c>
      <c r="O80" s="50"/>
      <c r="P80" s="50"/>
      <c r="Q80" s="50"/>
      <c r="R80" s="50" t="str">
        <f>IFERROR(INDEX([8]DATOS!$T$3:$T$6,MATCH(GJ!N80,[8]DATOS!$S$3:$S$6,0)),"")</f>
        <v/>
      </c>
      <c r="S80" s="51" t="str">
        <f>IFERROR(INDEX('[8]Evaluación de riesgos'!$P$9:$P$17,MATCH(GJ!O80,'[8]Evaluación de riesgos'!$B$9:$B$17,0)),"")</f>
        <v/>
      </c>
      <c r="T80" s="52"/>
      <c r="U80" s="52"/>
      <c r="V80" s="80"/>
      <c r="W80" s="80"/>
      <c r="X80" s="80"/>
    </row>
    <row r="81" spans="1:24" ht="18" x14ac:dyDescent="0.2">
      <c r="A81" s="50"/>
      <c r="B81" s="50"/>
      <c r="C81" s="50"/>
      <c r="D81" s="50"/>
      <c r="E81" s="50"/>
      <c r="F81" s="50"/>
      <c r="G81" s="50"/>
      <c r="H81" s="50"/>
      <c r="I81" s="50"/>
      <c r="J81" s="50"/>
      <c r="K81" s="50" t="str">
        <f>IFERROR(VLOOKUP(I81,[8]DATOS!$L$2:$Q$6,MATCH(J81,[8]DATOS!$M$7:$Q$7,0)+1,0),"")</f>
        <v/>
      </c>
      <c r="L81" s="50"/>
      <c r="M81" s="50"/>
      <c r="N81" s="50" t="str">
        <f>IFERROR(VLOOKUP(L81,[8]DATOS!$L$2:$Q$6,MATCH(M81,[8]DATOS!$M$7:$Q$7,0)+1,0),"")</f>
        <v/>
      </c>
      <c r="O81" s="50"/>
      <c r="P81" s="50"/>
      <c r="Q81" s="50"/>
      <c r="R81" s="50" t="str">
        <f>IFERROR(INDEX([8]DATOS!$T$3:$T$6,MATCH(GJ!N81,[8]DATOS!$S$3:$S$6,0)),"")</f>
        <v/>
      </c>
      <c r="S81" s="51" t="str">
        <f>IFERROR(INDEX('[8]Evaluación de riesgos'!$P$9:$P$17,MATCH(GJ!O81,'[8]Evaluación de riesgos'!$B$9:$B$17,0)),"")</f>
        <v/>
      </c>
      <c r="T81" s="52"/>
      <c r="U81" s="52"/>
      <c r="V81" s="80"/>
      <c r="W81" s="80"/>
      <c r="X81" s="80"/>
    </row>
    <row r="82" spans="1:24" ht="18" x14ac:dyDescent="0.2">
      <c r="A82" s="50"/>
      <c r="B82" s="50"/>
      <c r="C82" s="50"/>
      <c r="D82" s="50"/>
      <c r="E82" s="50"/>
      <c r="F82" s="50"/>
      <c r="G82" s="50"/>
      <c r="H82" s="50"/>
      <c r="I82" s="50"/>
      <c r="J82" s="50"/>
      <c r="K82" s="50" t="str">
        <f>IFERROR(VLOOKUP(I82,[8]DATOS!$L$2:$Q$6,MATCH(J82,[8]DATOS!$M$7:$Q$7,0)+1,0),"")</f>
        <v/>
      </c>
      <c r="L82" s="50"/>
      <c r="M82" s="50"/>
      <c r="N82" s="50" t="str">
        <f>IFERROR(VLOOKUP(L82,[8]DATOS!$L$2:$Q$6,MATCH(M82,[8]DATOS!$M$7:$Q$7,0)+1,0),"")</f>
        <v/>
      </c>
      <c r="O82" s="50"/>
      <c r="P82" s="50"/>
      <c r="Q82" s="50"/>
      <c r="R82" s="50" t="str">
        <f>IFERROR(INDEX([8]DATOS!$T$3:$T$6,MATCH(GJ!N82,[8]DATOS!$S$3:$S$6,0)),"")</f>
        <v/>
      </c>
      <c r="S82" s="51" t="str">
        <f>IFERROR(INDEX('[8]Evaluación de riesgos'!$P$9:$P$17,MATCH(GJ!O82,'[8]Evaluación de riesgos'!$B$9:$B$17,0)),"")</f>
        <v/>
      </c>
      <c r="T82" s="52"/>
      <c r="U82" s="52"/>
      <c r="V82" s="80"/>
      <c r="W82" s="80"/>
      <c r="X82" s="80"/>
    </row>
    <row r="83" spans="1:24" ht="18" x14ac:dyDescent="0.2">
      <c r="A83" s="50"/>
      <c r="B83" s="50"/>
      <c r="C83" s="50"/>
      <c r="D83" s="50"/>
      <c r="E83" s="50"/>
      <c r="F83" s="50"/>
      <c r="G83" s="50"/>
      <c r="H83" s="50"/>
      <c r="I83" s="50"/>
      <c r="J83" s="50"/>
      <c r="K83" s="50" t="str">
        <f>IFERROR(VLOOKUP(I83,[8]DATOS!$L$2:$Q$6,MATCH(J83,[8]DATOS!$M$7:$Q$7,0)+1,0),"")</f>
        <v/>
      </c>
      <c r="L83" s="50"/>
      <c r="M83" s="50"/>
      <c r="N83" s="50" t="str">
        <f>IFERROR(VLOOKUP(L83,[8]DATOS!$L$2:$Q$6,MATCH(M83,[8]DATOS!$M$7:$Q$7,0)+1,0),"")</f>
        <v/>
      </c>
      <c r="O83" s="50"/>
      <c r="P83" s="50"/>
      <c r="Q83" s="50"/>
      <c r="R83" s="50" t="str">
        <f>IFERROR(INDEX([8]DATOS!$T$3:$T$6,MATCH(GJ!N83,[8]DATOS!$S$3:$S$6,0)),"")</f>
        <v/>
      </c>
      <c r="S83" s="51" t="str">
        <f>IFERROR(INDEX('[8]Evaluación de riesgos'!$P$9:$P$17,MATCH(GJ!O83,'[8]Evaluación de riesgos'!$B$9:$B$17,0)),"")</f>
        <v/>
      </c>
      <c r="T83" s="52"/>
      <c r="U83" s="52"/>
      <c r="V83" s="80"/>
      <c r="W83" s="80"/>
      <c r="X83" s="80"/>
    </row>
    <row r="84" spans="1:24" ht="18" x14ac:dyDescent="0.2">
      <c r="A84" s="50"/>
      <c r="B84" s="50"/>
      <c r="C84" s="50"/>
      <c r="D84" s="50"/>
      <c r="E84" s="50"/>
      <c r="F84" s="50"/>
      <c r="G84" s="50"/>
      <c r="H84" s="50"/>
      <c r="I84" s="50"/>
      <c r="J84" s="50"/>
      <c r="K84" s="50" t="str">
        <f>IFERROR(VLOOKUP(I84,[8]DATOS!$L$2:$Q$6,MATCH(J84,[8]DATOS!$M$7:$Q$7,0)+1,0),"")</f>
        <v/>
      </c>
      <c r="L84" s="50"/>
      <c r="M84" s="50"/>
      <c r="N84" s="50" t="str">
        <f>IFERROR(VLOOKUP(L84,[8]DATOS!$L$2:$Q$6,MATCH(M84,[8]DATOS!$M$7:$Q$7,0)+1,0),"")</f>
        <v/>
      </c>
      <c r="O84" s="50"/>
      <c r="P84" s="50"/>
      <c r="Q84" s="50"/>
      <c r="R84" s="50" t="str">
        <f>IFERROR(INDEX([8]DATOS!$T$3:$T$6,MATCH(GJ!N84,[8]DATOS!$S$3:$S$6,0)),"")</f>
        <v/>
      </c>
      <c r="S84" s="51" t="str">
        <f>IFERROR(INDEX('[8]Evaluación de riesgos'!$P$9:$P$17,MATCH(GJ!O84,'[8]Evaluación de riesgos'!$B$9:$B$17,0)),"")</f>
        <v/>
      </c>
      <c r="T84" s="52"/>
      <c r="U84" s="52"/>
      <c r="V84" s="80"/>
      <c r="W84" s="80"/>
      <c r="X84" s="80"/>
    </row>
    <row r="85" spans="1:24" ht="18" x14ac:dyDescent="0.2">
      <c r="A85" s="50"/>
      <c r="B85" s="50"/>
      <c r="C85" s="50"/>
      <c r="D85" s="50"/>
      <c r="E85" s="50"/>
      <c r="F85" s="50"/>
      <c r="G85" s="50"/>
      <c r="H85" s="50"/>
      <c r="I85" s="50"/>
      <c r="J85" s="50"/>
      <c r="K85" s="50" t="str">
        <f>IFERROR(VLOOKUP(I85,[8]DATOS!$L$2:$Q$6,MATCH(J85,[8]DATOS!$M$7:$Q$7,0)+1,0),"")</f>
        <v/>
      </c>
      <c r="L85" s="50"/>
      <c r="M85" s="50"/>
      <c r="N85" s="50" t="str">
        <f>IFERROR(VLOOKUP(L85,[8]DATOS!$L$2:$Q$6,MATCH(M85,[8]DATOS!$M$7:$Q$7,0)+1,0),"")</f>
        <v/>
      </c>
      <c r="O85" s="50"/>
      <c r="P85" s="50"/>
      <c r="Q85" s="50"/>
      <c r="R85" s="50" t="str">
        <f>IFERROR(INDEX([8]DATOS!$T$3:$T$6,MATCH(GJ!N85,[8]DATOS!$S$3:$S$6,0)),"")</f>
        <v/>
      </c>
      <c r="S85" s="51" t="str">
        <f>IFERROR(INDEX('[8]Evaluación de riesgos'!$P$9:$P$17,MATCH(GJ!O85,'[8]Evaluación de riesgos'!$B$9:$B$17,0)),"")</f>
        <v/>
      </c>
      <c r="T85" s="52"/>
      <c r="U85" s="52"/>
      <c r="V85" s="80"/>
      <c r="W85" s="80"/>
      <c r="X85" s="80"/>
    </row>
    <row r="86" spans="1:24" ht="18" x14ac:dyDescent="0.2">
      <c r="A86" s="50"/>
      <c r="B86" s="50"/>
      <c r="C86" s="50"/>
      <c r="D86" s="50"/>
      <c r="E86" s="50"/>
      <c r="F86" s="50"/>
      <c r="G86" s="50"/>
      <c r="H86" s="50"/>
      <c r="I86" s="50"/>
      <c r="J86" s="50"/>
      <c r="K86" s="50" t="str">
        <f>IFERROR(VLOOKUP(I86,[8]DATOS!$L$2:$Q$6,MATCH(J86,[8]DATOS!$M$7:$Q$7,0)+1,0),"")</f>
        <v/>
      </c>
      <c r="L86" s="50"/>
      <c r="M86" s="50"/>
      <c r="N86" s="50" t="str">
        <f>IFERROR(VLOOKUP(L86,[8]DATOS!$L$2:$Q$6,MATCH(M86,[8]DATOS!$M$7:$Q$7,0)+1,0),"")</f>
        <v/>
      </c>
      <c r="O86" s="50"/>
      <c r="P86" s="50"/>
      <c r="Q86" s="50"/>
      <c r="R86" s="50" t="str">
        <f>IFERROR(INDEX([8]DATOS!$T$3:$T$6,MATCH(GJ!N86,[8]DATOS!$S$3:$S$6,0)),"")</f>
        <v/>
      </c>
      <c r="S86" s="51" t="str">
        <f>IFERROR(INDEX('[8]Evaluación de riesgos'!$P$9:$P$17,MATCH(GJ!O86,'[8]Evaluación de riesgos'!$B$9:$B$17,0)),"")</f>
        <v/>
      </c>
      <c r="T86" s="52"/>
      <c r="U86" s="52"/>
      <c r="V86" s="80"/>
      <c r="W86" s="80"/>
      <c r="X86" s="80"/>
    </row>
    <row r="87" spans="1:24" ht="18" x14ac:dyDescent="0.2">
      <c r="A87" s="50"/>
      <c r="B87" s="50"/>
      <c r="C87" s="50"/>
      <c r="D87" s="50"/>
      <c r="E87" s="50"/>
      <c r="F87" s="50"/>
      <c r="G87" s="50"/>
      <c r="H87" s="50"/>
      <c r="I87" s="50"/>
      <c r="J87" s="50"/>
      <c r="K87" s="50" t="str">
        <f>IFERROR(VLOOKUP(I87,[8]DATOS!$L$2:$Q$6,MATCH(J87,[8]DATOS!$M$7:$Q$7,0)+1,0),"")</f>
        <v/>
      </c>
      <c r="L87" s="50"/>
      <c r="M87" s="50"/>
      <c r="N87" s="50" t="str">
        <f>IFERROR(VLOOKUP(L87,[8]DATOS!$L$2:$Q$6,MATCH(M87,[8]DATOS!$M$7:$Q$7,0)+1,0),"")</f>
        <v/>
      </c>
      <c r="O87" s="50"/>
      <c r="P87" s="50"/>
      <c r="Q87" s="50"/>
      <c r="R87" s="50" t="str">
        <f>IFERROR(INDEX([8]DATOS!$T$3:$T$6,MATCH(GJ!N87,[8]DATOS!$S$3:$S$6,0)),"")</f>
        <v/>
      </c>
      <c r="S87" s="51" t="str">
        <f>IFERROR(INDEX('[8]Evaluación de riesgos'!$P$9:$P$17,MATCH(GJ!O87,'[8]Evaluación de riesgos'!$B$9:$B$17,0)),"")</f>
        <v/>
      </c>
      <c r="T87" s="52"/>
      <c r="U87" s="52"/>
      <c r="V87" s="80"/>
      <c r="W87" s="80"/>
      <c r="X87" s="80"/>
    </row>
    <row r="88" spans="1:24" ht="18" x14ac:dyDescent="0.2">
      <c r="A88" s="50"/>
      <c r="B88" s="50"/>
      <c r="C88" s="50"/>
      <c r="D88" s="50"/>
      <c r="E88" s="50"/>
      <c r="F88" s="50"/>
      <c r="G88" s="50"/>
      <c r="H88" s="50"/>
      <c r="I88" s="50"/>
      <c r="J88" s="50"/>
      <c r="K88" s="50" t="str">
        <f>IFERROR(VLOOKUP(I88,[8]DATOS!$L$2:$Q$6,MATCH(J88,[8]DATOS!$M$7:$Q$7,0)+1,0),"")</f>
        <v/>
      </c>
      <c r="L88" s="50"/>
      <c r="M88" s="50"/>
      <c r="N88" s="50" t="str">
        <f>IFERROR(VLOOKUP(L88,[8]DATOS!$L$2:$Q$6,MATCH(M88,[8]DATOS!$M$7:$Q$7,0)+1,0),"")</f>
        <v/>
      </c>
      <c r="O88" s="50"/>
      <c r="P88" s="50"/>
      <c r="Q88" s="50"/>
      <c r="R88" s="50" t="str">
        <f>IFERROR(INDEX([8]DATOS!$T$3:$T$6,MATCH(GJ!N88,[8]DATOS!$S$3:$S$6,0)),"")</f>
        <v/>
      </c>
      <c r="S88" s="51" t="str">
        <f>IFERROR(INDEX('[8]Evaluación de riesgos'!$P$9:$P$17,MATCH(GJ!O88,'[8]Evaluación de riesgos'!$B$9:$B$17,0)),"")</f>
        <v/>
      </c>
      <c r="T88" s="52"/>
      <c r="U88" s="52"/>
      <c r="V88" s="80"/>
      <c r="W88" s="80"/>
      <c r="X88" s="80"/>
    </row>
    <row r="89" spans="1:24" ht="18" x14ac:dyDescent="0.2">
      <c r="A89" s="50"/>
      <c r="B89" s="50"/>
      <c r="C89" s="50"/>
      <c r="D89" s="50"/>
      <c r="E89" s="50"/>
      <c r="F89" s="50"/>
      <c r="G89" s="50"/>
      <c r="H89" s="50"/>
      <c r="I89" s="50"/>
      <c r="J89" s="50"/>
      <c r="K89" s="50" t="str">
        <f>IFERROR(VLOOKUP(I89,[8]DATOS!$L$2:$Q$6,MATCH(J89,[8]DATOS!$M$7:$Q$7,0)+1,0),"")</f>
        <v/>
      </c>
      <c r="L89" s="50"/>
      <c r="M89" s="50"/>
      <c r="N89" s="50" t="str">
        <f>IFERROR(VLOOKUP(L89,[8]DATOS!$L$2:$Q$6,MATCH(M89,[8]DATOS!$M$7:$Q$7,0)+1,0),"")</f>
        <v/>
      </c>
      <c r="O89" s="50"/>
      <c r="P89" s="50"/>
      <c r="Q89" s="50"/>
      <c r="R89" s="50" t="str">
        <f>IFERROR(INDEX([8]DATOS!$T$3:$T$6,MATCH(GJ!N89,[8]DATOS!$S$3:$S$6,0)),"")</f>
        <v/>
      </c>
      <c r="S89" s="51" t="str">
        <f>IFERROR(INDEX('[8]Evaluación de riesgos'!$P$9:$P$17,MATCH(GJ!O89,'[8]Evaluación de riesgos'!$B$9:$B$17,0)),"")</f>
        <v/>
      </c>
      <c r="T89" s="52"/>
      <c r="U89" s="52"/>
      <c r="V89" s="80"/>
      <c r="W89" s="80"/>
      <c r="X89" s="80"/>
    </row>
    <row r="90" spans="1:24" ht="18" x14ac:dyDescent="0.2">
      <c r="A90" s="50"/>
      <c r="B90" s="50"/>
      <c r="C90" s="50"/>
      <c r="D90" s="50"/>
      <c r="E90" s="50"/>
      <c r="F90" s="50"/>
      <c r="G90" s="50"/>
      <c r="H90" s="50"/>
      <c r="I90" s="50"/>
      <c r="J90" s="50"/>
      <c r="K90" s="50" t="str">
        <f>IFERROR(VLOOKUP(I90,[8]DATOS!$L$2:$Q$6,MATCH(J90,[8]DATOS!$M$7:$Q$7,0)+1,0),"")</f>
        <v/>
      </c>
      <c r="L90" s="50"/>
      <c r="M90" s="50"/>
      <c r="N90" s="50" t="str">
        <f>IFERROR(VLOOKUP(L90,[8]DATOS!$L$2:$Q$6,MATCH(M90,[8]DATOS!$M$7:$Q$7,0)+1,0),"")</f>
        <v/>
      </c>
      <c r="O90" s="50"/>
      <c r="P90" s="50"/>
      <c r="Q90" s="50"/>
      <c r="R90" s="50" t="str">
        <f>IFERROR(INDEX([8]DATOS!$T$3:$T$6,MATCH(GJ!N90,[8]DATOS!$S$3:$S$6,0)),"")</f>
        <v/>
      </c>
      <c r="S90" s="51" t="str">
        <f>IFERROR(INDEX('[8]Evaluación de riesgos'!$P$9:$P$17,MATCH(GJ!O90,'[8]Evaluación de riesgos'!$B$9:$B$17,0)),"")</f>
        <v/>
      </c>
      <c r="T90" s="52"/>
      <c r="U90" s="52"/>
      <c r="V90" s="80"/>
      <c r="W90" s="80"/>
      <c r="X90" s="80"/>
    </row>
    <row r="91" spans="1:24" ht="18" x14ac:dyDescent="0.2">
      <c r="A91" s="50"/>
      <c r="B91" s="50"/>
      <c r="C91" s="50"/>
      <c r="D91" s="50"/>
      <c r="E91" s="50"/>
      <c r="F91" s="50"/>
      <c r="G91" s="50"/>
      <c r="H91" s="50"/>
      <c r="I91" s="50"/>
      <c r="J91" s="50"/>
      <c r="K91" s="50" t="str">
        <f>IFERROR(VLOOKUP(I91,[8]DATOS!$L$2:$Q$6,MATCH(J91,[8]DATOS!$M$7:$Q$7,0)+1,0),"")</f>
        <v/>
      </c>
      <c r="L91" s="50"/>
      <c r="M91" s="50"/>
      <c r="N91" s="50" t="str">
        <f>IFERROR(VLOOKUP(L91,[8]DATOS!$L$2:$Q$6,MATCH(M91,[8]DATOS!$M$7:$Q$7,0)+1,0),"")</f>
        <v/>
      </c>
      <c r="O91" s="50"/>
      <c r="P91" s="50"/>
      <c r="Q91" s="50"/>
      <c r="R91" s="50" t="str">
        <f>IFERROR(INDEX([8]DATOS!$T$3:$T$6,MATCH(GJ!N91,[8]DATOS!$S$3:$S$6,0)),"")</f>
        <v/>
      </c>
      <c r="S91" s="51" t="str">
        <f>IFERROR(INDEX('[8]Evaluación de riesgos'!$P$9:$P$17,MATCH(GJ!O91,'[8]Evaluación de riesgos'!$B$9:$B$17,0)),"")</f>
        <v/>
      </c>
      <c r="T91" s="52"/>
      <c r="U91" s="52"/>
      <c r="V91" s="80"/>
      <c r="W91" s="80"/>
      <c r="X91" s="80"/>
    </row>
    <row r="92" spans="1:24" ht="18" x14ac:dyDescent="0.2">
      <c r="A92" s="50"/>
      <c r="B92" s="50"/>
      <c r="C92" s="50"/>
      <c r="D92" s="50"/>
      <c r="E92" s="50"/>
      <c r="F92" s="50"/>
      <c r="G92" s="50"/>
      <c r="H92" s="50"/>
      <c r="I92" s="50"/>
      <c r="J92" s="50"/>
      <c r="K92" s="50" t="str">
        <f>IFERROR(VLOOKUP(I92,[8]DATOS!$L$2:$Q$6,MATCH(J92,[8]DATOS!$M$7:$Q$7,0)+1,0),"")</f>
        <v/>
      </c>
      <c r="L92" s="50"/>
      <c r="M92" s="50"/>
      <c r="N92" s="50" t="str">
        <f>IFERROR(VLOOKUP(L92,[8]DATOS!$L$2:$Q$6,MATCH(M92,[8]DATOS!$M$7:$Q$7,0)+1,0),"")</f>
        <v/>
      </c>
      <c r="O92" s="50"/>
      <c r="P92" s="50"/>
      <c r="Q92" s="50"/>
      <c r="R92" s="50" t="str">
        <f>IFERROR(INDEX([8]DATOS!$T$3:$T$6,MATCH(GJ!N92,[8]DATOS!$S$3:$S$6,0)),"")</f>
        <v/>
      </c>
      <c r="S92" s="51" t="str">
        <f>IFERROR(INDEX('[8]Evaluación de riesgos'!$P$9:$P$17,MATCH(GJ!O92,'[8]Evaluación de riesgos'!$B$9:$B$17,0)),"")</f>
        <v/>
      </c>
      <c r="T92" s="52"/>
      <c r="U92" s="52"/>
      <c r="V92" s="80"/>
      <c r="W92" s="80"/>
      <c r="X92" s="80"/>
    </row>
    <row r="93" spans="1:24" ht="18" x14ac:dyDescent="0.2">
      <c r="A93" s="50"/>
      <c r="B93" s="50"/>
      <c r="C93" s="50"/>
      <c r="D93" s="50"/>
      <c r="E93" s="50"/>
      <c r="F93" s="50"/>
      <c r="G93" s="50"/>
      <c r="H93" s="50"/>
      <c r="I93" s="50"/>
      <c r="J93" s="50"/>
      <c r="K93" s="50" t="str">
        <f>IFERROR(VLOOKUP(I93,[8]DATOS!$L$2:$Q$6,MATCH(J93,[8]DATOS!$M$7:$Q$7,0)+1,0),"")</f>
        <v/>
      </c>
      <c r="L93" s="50"/>
      <c r="M93" s="50"/>
      <c r="N93" s="50" t="str">
        <f>IFERROR(VLOOKUP(L93,[8]DATOS!$L$2:$Q$6,MATCH(M93,[8]DATOS!$M$7:$Q$7,0)+1,0),"")</f>
        <v/>
      </c>
      <c r="O93" s="50"/>
      <c r="P93" s="50"/>
      <c r="Q93" s="50"/>
      <c r="R93" s="50" t="str">
        <f>IFERROR(INDEX([8]DATOS!$T$3:$T$6,MATCH(GJ!N93,[8]DATOS!$S$3:$S$6,0)),"")</f>
        <v/>
      </c>
      <c r="S93" s="51" t="str">
        <f>IFERROR(INDEX('[8]Evaluación de riesgos'!$P$9:$P$17,MATCH(GJ!O93,'[8]Evaluación de riesgos'!$B$9:$B$17,0)),"")</f>
        <v/>
      </c>
      <c r="T93" s="52"/>
      <c r="U93" s="52"/>
      <c r="V93" s="80"/>
      <c r="W93" s="80"/>
      <c r="X93" s="80"/>
    </row>
    <row r="94" spans="1:24" ht="18" x14ac:dyDescent="0.2">
      <c r="A94" s="50"/>
      <c r="B94" s="50"/>
      <c r="C94" s="50"/>
      <c r="D94" s="50"/>
      <c r="E94" s="50"/>
      <c r="F94" s="50"/>
      <c r="G94" s="50"/>
      <c r="H94" s="50"/>
      <c r="I94" s="50"/>
      <c r="J94" s="50"/>
      <c r="K94" s="50" t="str">
        <f>IFERROR(VLOOKUP(I94,[8]DATOS!$L$2:$Q$6,MATCH(J94,[8]DATOS!$M$7:$Q$7,0)+1,0),"")</f>
        <v/>
      </c>
      <c r="L94" s="50"/>
      <c r="M94" s="50"/>
      <c r="N94" s="50" t="str">
        <f>IFERROR(VLOOKUP(L94,[8]DATOS!$L$2:$Q$6,MATCH(M94,[8]DATOS!$M$7:$Q$7,0)+1,0),"")</f>
        <v/>
      </c>
      <c r="O94" s="50"/>
      <c r="P94" s="50"/>
      <c r="Q94" s="50"/>
      <c r="R94" s="50" t="str">
        <f>IFERROR(INDEX([8]DATOS!$T$3:$T$6,MATCH(GJ!N94,[8]DATOS!$S$3:$S$6,0)),"")</f>
        <v/>
      </c>
      <c r="S94" s="51" t="str">
        <f>IFERROR(INDEX('[8]Evaluación de riesgos'!$P$9:$P$17,MATCH(GJ!O94,'[8]Evaluación de riesgos'!$B$9:$B$17,0)),"")</f>
        <v/>
      </c>
      <c r="T94" s="52"/>
      <c r="U94" s="52"/>
      <c r="V94" s="80"/>
      <c r="W94" s="80"/>
      <c r="X94" s="80"/>
    </row>
    <row r="95" spans="1:24" ht="18" x14ac:dyDescent="0.2">
      <c r="A95" s="50"/>
      <c r="B95" s="50"/>
      <c r="C95" s="50"/>
      <c r="D95" s="50"/>
      <c r="E95" s="50"/>
      <c r="F95" s="50"/>
      <c r="G95" s="50"/>
      <c r="H95" s="50"/>
      <c r="I95" s="50"/>
      <c r="J95" s="50"/>
      <c r="K95" s="50" t="str">
        <f>IFERROR(VLOOKUP(I95,[8]DATOS!$L$2:$Q$6,MATCH(J95,[8]DATOS!$M$7:$Q$7,0)+1,0),"")</f>
        <v/>
      </c>
      <c r="L95" s="50"/>
      <c r="M95" s="50"/>
      <c r="N95" s="50" t="str">
        <f>IFERROR(VLOOKUP(L95,[8]DATOS!$L$2:$Q$6,MATCH(M95,[8]DATOS!$M$7:$Q$7,0)+1,0),"")</f>
        <v/>
      </c>
      <c r="O95" s="50"/>
      <c r="P95" s="50"/>
      <c r="Q95" s="50"/>
      <c r="R95" s="50" t="str">
        <f>IFERROR(INDEX([8]DATOS!$T$3:$T$6,MATCH(GJ!N95,[8]DATOS!$S$3:$S$6,0)),"")</f>
        <v/>
      </c>
      <c r="S95" s="51" t="str">
        <f>IFERROR(INDEX('[8]Evaluación de riesgos'!$P$9:$P$17,MATCH(GJ!O95,'[8]Evaluación de riesgos'!$B$9:$B$17,0)),"")</f>
        <v/>
      </c>
      <c r="T95" s="52"/>
      <c r="U95" s="52"/>
      <c r="V95" s="80"/>
      <c r="W95" s="80"/>
      <c r="X95" s="80"/>
    </row>
    <row r="96" spans="1:24" ht="18" x14ac:dyDescent="0.2">
      <c r="A96" s="50"/>
      <c r="B96" s="50"/>
      <c r="C96" s="50"/>
      <c r="D96" s="50"/>
      <c r="E96" s="50"/>
      <c r="F96" s="50"/>
      <c r="G96" s="50"/>
      <c r="H96" s="50"/>
      <c r="I96" s="50"/>
      <c r="J96" s="50"/>
      <c r="K96" s="50" t="str">
        <f>IFERROR(VLOOKUP(I96,[8]DATOS!$L$2:$Q$6,MATCH(J96,[8]DATOS!$M$7:$Q$7,0)+1,0),"")</f>
        <v/>
      </c>
      <c r="L96" s="50"/>
      <c r="M96" s="50"/>
      <c r="N96" s="50" t="str">
        <f>IFERROR(VLOOKUP(L96,[8]DATOS!$L$2:$Q$6,MATCH(M96,[8]DATOS!$M$7:$Q$7,0)+1,0),"")</f>
        <v/>
      </c>
      <c r="O96" s="50"/>
      <c r="P96" s="50"/>
      <c r="Q96" s="50"/>
      <c r="R96" s="50" t="str">
        <f>IFERROR(INDEX([8]DATOS!$T$3:$T$6,MATCH(GJ!N96,[8]DATOS!$S$3:$S$6,0)),"")</f>
        <v/>
      </c>
      <c r="S96" s="51" t="str">
        <f>IFERROR(INDEX('[8]Evaluación de riesgos'!$P$9:$P$17,MATCH(GJ!O96,'[8]Evaluación de riesgos'!$B$9:$B$17,0)),"")</f>
        <v/>
      </c>
      <c r="T96" s="52"/>
      <c r="U96" s="52"/>
      <c r="V96" s="80"/>
      <c r="W96" s="80"/>
      <c r="X96" s="80"/>
    </row>
    <row r="97" spans="1:24" ht="18" x14ac:dyDescent="0.2">
      <c r="A97" s="50"/>
      <c r="B97" s="50"/>
      <c r="C97" s="50"/>
      <c r="D97" s="50"/>
      <c r="E97" s="50"/>
      <c r="F97" s="50"/>
      <c r="G97" s="50"/>
      <c r="H97" s="50"/>
      <c r="I97" s="50"/>
      <c r="J97" s="50"/>
      <c r="K97" s="50" t="str">
        <f>IFERROR(VLOOKUP(I97,[8]DATOS!$L$2:$Q$6,MATCH(J97,[8]DATOS!$M$7:$Q$7,0)+1,0),"")</f>
        <v/>
      </c>
      <c r="L97" s="50"/>
      <c r="M97" s="50"/>
      <c r="N97" s="50" t="str">
        <f>IFERROR(VLOOKUP(L97,[8]DATOS!$L$2:$Q$6,MATCH(M97,[8]DATOS!$M$7:$Q$7,0)+1,0),"")</f>
        <v/>
      </c>
      <c r="O97" s="50"/>
      <c r="P97" s="50"/>
      <c r="Q97" s="50"/>
      <c r="R97" s="50" t="str">
        <f>IFERROR(INDEX([8]DATOS!$T$3:$T$6,MATCH(GJ!N97,[8]DATOS!$S$3:$S$6,0)),"")</f>
        <v/>
      </c>
      <c r="S97" s="51" t="str">
        <f>IFERROR(INDEX('[8]Evaluación de riesgos'!$P$9:$P$17,MATCH(GJ!O97,'[8]Evaluación de riesgos'!$B$9:$B$17,0)),"")</f>
        <v/>
      </c>
      <c r="T97" s="52"/>
      <c r="U97" s="52"/>
      <c r="V97" s="80"/>
      <c r="W97" s="80"/>
      <c r="X97" s="80"/>
    </row>
    <row r="98" spans="1:24" ht="18" x14ac:dyDescent="0.2">
      <c r="A98" s="50"/>
      <c r="B98" s="50"/>
      <c r="C98" s="50"/>
      <c r="D98" s="50"/>
      <c r="E98" s="50"/>
      <c r="F98" s="50"/>
      <c r="G98" s="50"/>
      <c r="H98" s="50"/>
      <c r="I98" s="50"/>
      <c r="J98" s="50"/>
      <c r="K98" s="50" t="str">
        <f>IFERROR(VLOOKUP(I98,[8]DATOS!$L$2:$Q$6,MATCH(J98,[8]DATOS!$M$7:$Q$7,0)+1,0),"")</f>
        <v/>
      </c>
      <c r="L98" s="50"/>
      <c r="M98" s="50"/>
      <c r="N98" s="50" t="str">
        <f>IFERROR(VLOOKUP(L98,[8]DATOS!$L$2:$Q$6,MATCH(M98,[8]DATOS!$M$7:$Q$7,0)+1,0),"")</f>
        <v/>
      </c>
      <c r="O98" s="50"/>
      <c r="P98" s="50"/>
      <c r="Q98" s="50"/>
      <c r="R98" s="50" t="str">
        <f>IFERROR(INDEX([8]DATOS!$T$3:$T$6,MATCH(GJ!N98,[8]DATOS!$S$3:$S$6,0)),"")</f>
        <v/>
      </c>
      <c r="S98" s="51" t="str">
        <f>IFERROR(INDEX('[8]Evaluación de riesgos'!$P$9:$P$17,MATCH(GJ!O98,'[8]Evaluación de riesgos'!$B$9:$B$17,0)),"")</f>
        <v/>
      </c>
      <c r="T98" s="52"/>
      <c r="U98" s="52"/>
      <c r="V98" s="80"/>
      <c r="W98" s="80"/>
      <c r="X98" s="80"/>
    </row>
    <row r="99" spans="1:24" ht="18" x14ac:dyDescent="0.2">
      <c r="A99" s="50"/>
      <c r="B99" s="50"/>
      <c r="C99" s="50"/>
      <c r="D99" s="50"/>
      <c r="E99" s="50"/>
      <c r="F99" s="50"/>
      <c r="G99" s="50"/>
      <c r="H99" s="50"/>
      <c r="I99" s="50"/>
      <c r="J99" s="50"/>
      <c r="K99" s="50" t="str">
        <f>IFERROR(VLOOKUP(I99,[8]DATOS!$L$2:$Q$6,MATCH(J99,[8]DATOS!$M$7:$Q$7,0)+1,0),"")</f>
        <v/>
      </c>
      <c r="L99" s="50"/>
      <c r="M99" s="50"/>
      <c r="N99" s="50" t="str">
        <f>IFERROR(VLOOKUP(L99,[8]DATOS!$L$2:$Q$6,MATCH(M99,[8]DATOS!$M$7:$Q$7,0)+1,0),"")</f>
        <v/>
      </c>
      <c r="O99" s="50"/>
      <c r="P99" s="50"/>
      <c r="Q99" s="50"/>
      <c r="R99" s="50" t="str">
        <f>IFERROR(INDEX([8]DATOS!$T$3:$T$6,MATCH(GJ!N99,[8]DATOS!$S$3:$S$6,0)),"")</f>
        <v/>
      </c>
      <c r="S99" s="51" t="str">
        <f>IFERROR(INDEX('[8]Evaluación de riesgos'!$P$9:$P$17,MATCH(GJ!O99,'[8]Evaluación de riesgos'!$B$9:$B$17,0)),"")</f>
        <v/>
      </c>
      <c r="T99" s="52"/>
      <c r="U99" s="52"/>
      <c r="V99" s="80"/>
      <c r="W99" s="80"/>
      <c r="X99" s="80"/>
    </row>
    <row r="100" spans="1:24" ht="18" x14ac:dyDescent="0.2">
      <c r="A100" s="50"/>
      <c r="B100" s="50"/>
      <c r="C100" s="50"/>
      <c r="D100" s="50"/>
      <c r="E100" s="50"/>
      <c r="F100" s="50"/>
      <c r="G100" s="50"/>
      <c r="H100" s="50"/>
      <c r="I100" s="50"/>
      <c r="J100" s="50"/>
      <c r="K100" s="50" t="str">
        <f>IFERROR(VLOOKUP(I100,[8]DATOS!$L$2:$Q$6,MATCH(J100,[8]DATOS!$M$7:$Q$7,0)+1,0),"")</f>
        <v/>
      </c>
      <c r="L100" s="50"/>
      <c r="M100" s="50"/>
      <c r="N100" s="50" t="str">
        <f>IFERROR(VLOOKUP(L100,[8]DATOS!$L$2:$Q$6,MATCH(M100,[8]DATOS!$M$7:$Q$7,0)+1,0),"")</f>
        <v/>
      </c>
      <c r="O100" s="50"/>
      <c r="P100" s="50"/>
      <c r="Q100" s="50"/>
      <c r="R100" s="50" t="str">
        <f>IFERROR(INDEX([8]DATOS!$T$3:$T$6,MATCH(GJ!N100,[8]DATOS!$S$3:$S$6,0)),"")</f>
        <v/>
      </c>
      <c r="S100" s="51" t="str">
        <f>IFERROR(INDEX('[8]Evaluación de riesgos'!$P$9:$P$17,MATCH(GJ!O100,'[8]Evaluación de riesgos'!$B$9:$B$17,0)),"")</f>
        <v/>
      </c>
      <c r="T100" s="52"/>
      <c r="U100" s="52"/>
      <c r="V100" s="80"/>
      <c r="W100" s="80"/>
      <c r="X100" s="80"/>
    </row>
    <row r="101" spans="1:24" ht="18" x14ac:dyDescent="0.2">
      <c r="A101" s="50"/>
      <c r="B101" s="50"/>
      <c r="C101" s="50"/>
      <c r="D101" s="50"/>
      <c r="E101" s="50"/>
      <c r="F101" s="50"/>
      <c r="G101" s="50"/>
      <c r="H101" s="50"/>
      <c r="I101" s="50"/>
      <c r="J101" s="50"/>
      <c r="K101" s="50" t="str">
        <f>IFERROR(VLOOKUP(I101,[8]DATOS!$L$2:$Q$6,MATCH(J101,[8]DATOS!$M$7:$Q$7,0)+1,0),"")</f>
        <v/>
      </c>
      <c r="L101" s="50"/>
      <c r="M101" s="50"/>
      <c r="N101" s="50" t="str">
        <f>IFERROR(VLOOKUP(L101,[8]DATOS!$L$2:$Q$6,MATCH(M101,[8]DATOS!$M$7:$Q$7,0)+1,0),"")</f>
        <v/>
      </c>
      <c r="O101" s="50"/>
      <c r="P101" s="50"/>
      <c r="Q101" s="50"/>
      <c r="R101" s="50" t="str">
        <f>IFERROR(INDEX([8]DATOS!$T$3:$T$6,MATCH(GJ!N101,[8]DATOS!$S$3:$S$6,0)),"")</f>
        <v/>
      </c>
      <c r="S101" s="51" t="str">
        <f>IFERROR(INDEX('[8]Evaluación de riesgos'!$P$9:$P$17,MATCH(GJ!O101,'[8]Evaluación de riesgos'!$B$9:$B$17,0)),"")</f>
        <v/>
      </c>
      <c r="T101" s="52"/>
      <c r="U101" s="52"/>
      <c r="V101" s="80"/>
      <c r="W101" s="80"/>
      <c r="X101" s="80"/>
    </row>
    <row r="102" spans="1:24" ht="18" x14ac:dyDescent="0.2">
      <c r="A102" s="50"/>
      <c r="B102" s="50"/>
      <c r="C102" s="50"/>
      <c r="D102" s="50"/>
      <c r="E102" s="50"/>
      <c r="F102" s="50"/>
      <c r="G102" s="50"/>
      <c r="H102" s="50"/>
      <c r="I102" s="50"/>
      <c r="J102" s="50"/>
      <c r="K102" s="50" t="str">
        <f>IFERROR(VLOOKUP(I102,[8]DATOS!$L$2:$Q$6,MATCH(J102,[8]DATOS!$M$7:$Q$7,0)+1,0),"")</f>
        <v/>
      </c>
      <c r="L102" s="50"/>
      <c r="M102" s="50"/>
      <c r="N102" s="50" t="str">
        <f>IFERROR(VLOOKUP(L102,[8]DATOS!$L$2:$Q$6,MATCH(M102,[8]DATOS!$M$7:$Q$7,0)+1,0),"")</f>
        <v/>
      </c>
      <c r="O102" s="50"/>
      <c r="P102" s="50"/>
      <c r="Q102" s="50"/>
      <c r="R102" s="50" t="str">
        <f>IFERROR(INDEX([8]DATOS!$T$3:$T$6,MATCH(GJ!N102,[8]DATOS!$S$3:$S$6,0)),"")</f>
        <v/>
      </c>
      <c r="S102" s="51" t="str">
        <f>IFERROR(INDEX('[8]Evaluación de riesgos'!$P$9:$P$17,MATCH(GJ!O102,'[8]Evaluación de riesgos'!$B$9:$B$17,0)),"")</f>
        <v/>
      </c>
      <c r="T102" s="52"/>
      <c r="U102" s="52"/>
      <c r="V102" s="80"/>
      <c r="W102" s="80"/>
      <c r="X102" s="80"/>
    </row>
    <row r="103" spans="1:24" ht="18" x14ac:dyDescent="0.2">
      <c r="A103" s="50"/>
      <c r="B103" s="50"/>
      <c r="C103" s="50"/>
      <c r="D103" s="50"/>
      <c r="E103" s="50"/>
      <c r="F103" s="50"/>
      <c r="G103" s="50"/>
      <c r="H103" s="50"/>
      <c r="I103" s="50"/>
      <c r="J103" s="50"/>
      <c r="K103" s="50" t="str">
        <f>IFERROR(VLOOKUP(I103,[8]DATOS!$L$2:$Q$6,MATCH(J103,[8]DATOS!$M$7:$Q$7,0)+1,0),"")</f>
        <v/>
      </c>
      <c r="L103" s="50"/>
      <c r="M103" s="50"/>
      <c r="N103" s="50" t="str">
        <f>IFERROR(VLOOKUP(L103,[8]DATOS!$L$2:$Q$6,MATCH(M103,[8]DATOS!$M$7:$Q$7,0)+1,0),"")</f>
        <v/>
      </c>
      <c r="O103" s="50"/>
      <c r="P103" s="50"/>
      <c r="Q103" s="50"/>
      <c r="R103" s="50" t="str">
        <f>IFERROR(INDEX([8]DATOS!$T$3:$T$6,MATCH(GJ!N103,[8]DATOS!$S$3:$S$6,0)),"")</f>
        <v/>
      </c>
      <c r="S103" s="51" t="str">
        <f>IFERROR(INDEX('[8]Evaluación de riesgos'!$P$9:$P$17,MATCH(GJ!O103,'[8]Evaluación de riesgos'!$B$9:$B$17,0)),"")</f>
        <v/>
      </c>
      <c r="T103" s="52"/>
      <c r="U103" s="52"/>
      <c r="V103" s="80"/>
      <c r="W103" s="80"/>
      <c r="X103" s="80"/>
    </row>
    <row r="104" spans="1:24" ht="18" x14ac:dyDescent="0.2">
      <c r="A104" s="50"/>
      <c r="B104" s="50"/>
      <c r="C104" s="50"/>
      <c r="D104" s="50"/>
      <c r="E104" s="50"/>
      <c r="F104" s="50"/>
      <c r="G104" s="50"/>
      <c r="H104" s="50"/>
      <c r="I104" s="50"/>
      <c r="J104" s="50"/>
      <c r="K104" s="50" t="str">
        <f>IFERROR(VLOOKUP(I104,[8]DATOS!$L$2:$Q$6,MATCH(J104,[8]DATOS!$M$7:$Q$7,0)+1,0),"")</f>
        <v/>
      </c>
      <c r="L104" s="50"/>
      <c r="M104" s="50"/>
      <c r="N104" s="50" t="str">
        <f>IFERROR(VLOOKUP(L104,[8]DATOS!$L$2:$Q$6,MATCH(M104,[8]DATOS!$M$7:$Q$7,0)+1,0),"")</f>
        <v/>
      </c>
      <c r="O104" s="50"/>
      <c r="P104" s="50"/>
      <c r="Q104" s="50"/>
      <c r="R104" s="50" t="str">
        <f>IFERROR(INDEX([8]DATOS!$T$3:$T$6,MATCH(GJ!N104,[8]DATOS!$S$3:$S$6,0)),"")</f>
        <v/>
      </c>
      <c r="S104" s="51" t="str">
        <f>IFERROR(INDEX('[8]Evaluación de riesgos'!$P$9:$P$17,MATCH(GJ!O104,'[8]Evaluación de riesgos'!$B$9:$B$17,0)),"")</f>
        <v/>
      </c>
      <c r="T104" s="52"/>
      <c r="U104" s="52"/>
      <c r="V104" s="80"/>
      <c r="W104" s="80"/>
      <c r="X104" s="80"/>
    </row>
    <row r="105" spans="1:24" ht="18" x14ac:dyDescent="0.2">
      <c r="A105" s="50"/>
      <c r="B105" s="50"/>
      <c r="C105" s="50"/>
      <c r="D105" s="50"/>
      <c r="E105" s="50"/>
      <c r="F105" s="50"/>
      <c r="G105" s="50"/>
      <c r="H105" s="50"/>
      <c r="I105" s="50"/>
      <c r="J105" s="50"/>
      <c r="K105" s="50" t="str">
        <f>IFERROR(VLOOKUP(I105,[8]DATOS!$L$2:$Q$6,MATCH(J105,[8]DATOS!$M$7:$Q$7,0)+1,0),"")</f>
        <v/>
      </c>
      <c r="L105" s="50"/>
      <c r="M105" s="50"/>
      <c r="N105" s="50" t="str">
        <f>IFERROR(VLOOKUP(L105,[8]DATOS!$L$2:$Q$6,MATCH(M105,[8]DATOS!$M$7:$Q$7,0)+1,0),"")</f>
        <v/>
      </c>
      <c r="O105" s="50"/>
      <c r="P105" s="50"/>
      <c r="Q105" s="50"/>
      <c r="R105" s="50" t="str">
        <f>IFERROR(INDEX([8]DATOS!$T$3:$T$6,MATCH(GJ!N105,[8]DATOS!$S$3:$S$6,0)),"")</f>
        <v/>
      </c>
      <c r="S105" s="51" t="str">
        <f>IFERROR(INDEX('[8]Evaluación de riesgos'!$P$9:$P$17,MATCH(GJ!O105,'[8]Evaluación de riesgos'!$B$9:$B$17,0)),"")</f>
        <v/>
      </c>
      <c r="T105" s="52"/>
      <c r="U105" s="52"/>
      <c r="V105" s="80"/>
      <c r="W105" s="80"/>
      <c r="X105" s="80"/>
    </row>
    <row r="106" spans="1:24" ht="18" x14ac:dyDescent="0.2">
      <c r="A106" s="50"/>
      <c r="B106" s="50"/>
      <c r="C106" s="50"/>
      <c r="D106" s="50"/>
      <c r="E106" s="50"/>
      <c r="F106" s="50"/>
      <c r="G106" s="50"/>
      <c r="H106" s="50"/>
      <c r="I106" s="50"/>
      <c r="J106" s="50"/>
      <c r="K106" s="50" t="str">
        <f>IFERROR(VLOOKUP(I106,[8]DATOS!$L$2:$Q$6,MATCH(J106,[8]DATOS!$M$7:$Q$7,0)+1,0),"")</f>
        <v/>
      </c>
      <c r="L106" s="50"/>
      <c r="M106" s="50"/>
      <c r="N106" s="50" t="str">
        <f>IFERROR(VLOOKUP(L106,[8]DATOS!$L$2:$Q$6,MATCH(M106,[8]DATOS!$M$7:$Q$7,0)+1,0),"")</f>
        <v/>
      </c>
      <c r="O106" s="50"/>
      <c r="P106" s="50"/>
      <c r="Q106" s="50"/>
      <c r="R106" s="50" t="str">
        <f>IFERROR(INDEX([8]DATOS!$T$3:$T$6,MATCH(GJ!N106,[8]DATOS!$S$3:$S$6,0)),"")</f>
        <v/>
      </c>
      <c r="S106" s="51" t="str">
        <f>IFERROR(INDEX('[8]Evaluación de riesgos'!$P$9:$P$17,MATCH(GJ!O106,'[8]Evaluación de riesgos'!$B$9:$B$17,0)),"")</f>
        <v/>
      </c>
      <c r="T106" s="52"/>
      <c r="U106" s="52"/>
      <c r="V106" s="80"/>
      <c r="W106" s="80"/>
      <c r="X106" s="80"/>
    </row>
    <row r="107" spans="1:24" ht="18" x14ac:dyDescent="0.2">
      <c r="A107" s="50"/>
      <c r="B107" s="50"/>
      <c r="C107" s="50"/>
      <c r="D107" s="50"/>
      <c r="E107" s="50"/>
      <c r="F107" s="50"/>
      <c r="G107" s="50"/>
      <c r="H107" s="50"/>
      <c r="I107" s="50"/>
      <c r="J107" s="50"/>
      <c r="K107" s="50" t="str">
        <f>IFERROR(VLOOKUP(I107,[8]DATOS!$L$2:$Q$6,MATCH(J107,[8]DATOS!$M$7:$Q$7,0)+1,0),"")</f>
        <v/>
      </c>
      <c r="L107" s="50"/>
      <c r="M107" s="50"/>
      <c r="N107" s="50" t="str">
        <f>IFERROR(VLOOKUP(L107,[8]DATOS!$L$2:$Q$6,MATCH(M107,[8]DATOS!$M$7:$Q$7,0)+1,0),"")</f>
        <v/>
      </c>
      <c r="O107" s="50"/>
      <c r="P107" s="50"/>
      <c r="Q107" s="50"/>
      <c r="R107" s="50" t="str">
        <f>IFERROR(INDEX([8]DATOS!$T$3:$T$6,MATCH(GJ!N107,[8]DATOS!$S$3:$S$6,0)),"")</f>
        <v/>
      </c>
      <c r="S107" s="51" t="str">
        <f>IFERROR(INDEX('[8]Evaluación de riesgos'!$P$9:$P$17,MATCH(GJ!O107,'[8]Evaluación de riesgos'!$B$9:$B$17,0)),"")</f>
        <v/>
      </c>
      <c r="T107" s="52"/>
      <c r="U107" s="52"/>
      <c r="V107" s="80"/>
      <c r="W107" s="80"/>
      <c r="X107" s="80"/>
    </row>
    <row r="108" spans="1:24" ht="18" x14ac:dyDescent="0.2">
      <c r="A108" s="50"/>
      <c r="B108" s="50"/>
      <c r="C108" s="50"/>
      <c r="D108" s="50"/>
      <c r="E108" s="50"/>
      <c r="F108" s="50"/>
      <c r="G108" s="50"/>
      <c r="H108" s="50"/>
      <c r="I108" s="50"/>
      <c r="J108" s="50"/>
      <c r="K108" s="50" t="str">
        <f>IFERROR(VLOOKUP(I108,[8]DATOS!$L$2:$Q$6,MATCH(J108,[8]DATOS!$M$7:$Q$7,0)+1,0),"")</f>
        <v/>
      </c>
      <c r="L108" s="50"/>
      <c r="M108" s="50"/>
      <c r="N108" s="50" t="str">
        <f>IFERROR(VLOOKUP(L108,[8]DATOS!$L$2:$Q$6,MATCH(M108,[8]DATOS!$M$7:$Q$7,0)+1,0),"")</f>
        <v/>
      </c>
      <c r="O108" s="50"/>
      <c r="P108" s="50"/>
      <c r="Q108" s="50"/>
      <c r="R108" s="50" t="str">
        <f>IFERROR(INDEX([8]DATOS!$T$3:$T$6,MATCH(GJ!N108,[8]DATOS!$S$3:$S$6,0)),"")</f>
        <v/>
      </c>
      <c r="S108" s="51" t="str">
        <f>IFERROR(INDEX('[8]Evaluación de riesgos'!$P$9:$P$17,MATCH(GJ!O108,'[8]Evaluación de riesgos'!$B$9:$B$17,0)),"")</f>
        <v/>
      </c>
      <c r="T108" s="52"/>
      <c r="U108" s="52"/>
      <c r="V108" s="80"/>
      <c r="W108" s="80"/>
      <c r="X108" s="80"/>
    </row>
    <row r="109" spans="1:24" ht="18" x14ac:dyDescent="0.2">
      <c r="A109" s="50"/>
      <c r="B109" s="50"/>
      <c r="C109" s="50"/>
      <c r="D109" s="50"/>
      <c r="E109" s="50"/>
      <c r="F109" s="50"/>
      <c r="G109" s="50"/>
      <c r="H109" s="50"/>
      <c r="I109" s="50"/>
      <c r="J109" s="50"/>
      <c r="K109" s="50" t="str">
        <f>IFERROR(VLOOKUP(I109,[8]DATOS!$L$2:$Q$6,MATCH(J109,[8]DATOS!$M$7:$Q$7,0)+1,0),"")</f>
        <v/>
      </c>
      <c r="L109" s="50"/>
      <c r="M109" s="50"/>
      <c r="N109" s="50" t="str">
        <f>IFERROR(VLOOKUP(L109,[8]DATOS!$L$2:$Q$6,MATCH(M109,[8]DATOS!$M$7:$Q$7,0)+1,0),"")</f>
        <v/>
      </c>
      <c r="O109" s="50"/>
      <c r="P109" s="50"/>
      <c r="Q109" s="50"/>
      <c r="R109" s="50" t="str">
        <f>IFERROR(INDEX([8]DATOS!$T$3:$T$6,MATCH(GJ!N109,[8]DATOS!$S$3:$S$6,0)),"")</f>
        <v/>
      </c>
      <c r="S109" s="51" t="str">
        <f>IFERROR(INDEX('[8]Evaluación de riesgos'!$P$9:$P$17,MATCH(GJ!O109,'[8]Evaluación de riesgos'!$B$9:$B$17,0)),"")</f>
        <v/>
      </c>
      <c r="T109" s="52"/>
      <c r="U109" s="52"/>
      <c r="V109" s="80"/>
      <c r="W109" s="80"/>
      <c r="X109" s="80"/>
    </row>
    <row r="110" spans="1:24" ht="18" x14ac:dyDescent="0.2">
      <c r="A110" s="50"/>
      <c r="B110" s="50"/>
      <c r="C110" s="50"/>
      <c r="D110" s="50"/>
      <c r="E110" s="50"/>
      <c r="F110" s="50"/>
      <c r="G110" s="50"/>
      <c r="H110" s="50"/>
      <c r="I110" s="50"/>
      <c r="J110" s="50"/>
      <c r="K110" s="50" t="str">
        <f>IFERROR(VLOOKUP(I110,[8]DATOS!$L$2:$Q$6,MATCH(J110,[8]DATOS!$M$7:$Q$7,0)+1,0),"")</f>
        <v/>
      </c>
      <c r="L110" s="50"/>
      <c r="M110" s="50"/>
      <c r="N110" s="50" t="str">
        <f>IFERROR(VLOOKUP(L110,[8]DATOS!$L$2:$Q$6,MATCH(M110,[8]DATOS!$M$7:$Q$7,0)+1,0),"")</f>
        <v/>
      </c>
      <c r="O110" s="50"/>
      <c r="P110" s="50"/>
      <c r="Q110" s="50"/>
      <c r="R110" s="50" t="str">
        <f>IFERROR(INDEX([8]DATOS!$T$3:$T$6,MATCH(GJ!N110,[8]DATOS!$S$3:$S$6,0)),"")</f>
        <v/>
      </c>
      <c r="S110" s="51" t="str">
        <f>IFERROR(INDEX('[8]Evaluación de riesgos'!$P$9:$P$17,MATCH(GJ!O110,'[8]Evaluación de riesgos'!$B$9:$B$17,0)),"")</f>
        <v/>
      </c>
      <c r="T110" s="52"/>
      <c r="U110" s="52"/>
      <c r="V110" s="80"/>
      <c r="W110" s="80"/>
      <c r="X110" s="80"/>
    </row>
    <row r="111" spans="1:24" ht="18" x14ac:dyDescent="0.2">
      <c r="A111" s="50"/>
      <c r="B111" s="50"/>
      <c r="C111" s="50"/>
      <c r="D111" s="50"/>
      <c r="E111" s="50"/>
      <c r="F111" s="50"/>
      <c r="G111" s="50"/>
      <c r="H111" s="50"/>
      <c r="I111" s="50"/>
      <c r="J111" s="50"/>
      <c r="K111" s="50" t="str">
        <f>IFERROR(VLOOKUP(I111,[8]DATOS!$L$2:$Q$6,MATCH(J111,[8]DATOS!$M$7:$Q$7,0)+1,0),"")</f>
        <v/>
      </c>
      <c r="L111" s="50"/>
      <c r="M111" s="50"/>
      <c r="N111" s="50" t="str">
        <f>IFERROR(VLOOKUP(L111,[8]DATOS!$L$2:$Q$6,MATCH(M111,[8]DATOS!$M$7:$Q$7,0)+1,0),"")</f>
        <v/>
      </c>
      <c r="O111" s="50"/>
      <c r="P111" s="50"/>
      <c r="Q111" s="50"/>
      <c r="R111" s="50" t="str">
        <f>IFERROR(INDEX([8]DATOS!$T$3:$T$6,MATCH(GJ!N111,[8]DATOS!$S$3:$S$6,0)),"")</f>
        <v/>
      </c>
      <c r="S111" s="51" t="str">
        <f>IFERROR(INDEX('[8]Evaluación de riesgos'!$P$9:$P$17,MATCH(GJ!O111,'[8]Evaluación de riesgos'!$B$9:$B$17,0)),"")</f>
        <v/>
      </c>
      <c r="T111" s="52"/>
      <c r="U111" s="52"/>
      <c r="V111" s="80"/>
      <c r="W111" s="80"/>
      <c r="X111" s="80"/>
    </row>
    <row r="112" spans="1:24" ht="18" x14ac:dyDescent="0.2">
      <c r="A112" s="50"/>
      <c r="B112" s="50"/>
      <c r="C112" s="50"/>
      <c r="D112" s="50"/>
      <c r="E112" s="50"/>
      <c r="F112" s="50"/>
      <c r="G112" s="50"/>
      <c r="H112" s="50"/>
      <c r="I112" s="50"/>
      <c r="J112" s="50"/>
      <c r="K112" s="50" t="str">
        <f>IFERROR(VLOOKUP(I112,[8]DATOS!$L$2:$Q$6,MATCH(J112,[8]DATOS!$M$7:$Q$7,0)+1,0),"")</f>
        <v/>
      </c>
      <c r="L112" s="50"/>
      <c r="M112" s="50"/>
      <c r="N112" s="50" t="str">
        <f>IFERROR(VLOOKUP(L112,[8]DATOS!$L$2:$Q$6,MATCH(M112,[8]DATOS!$M$7:$Q$7,0)+1,0),"")</f>
        <v/>
      </c>
      <c r="O112" s="50"/>
      <c r="P112" s="50"/>
      <c r="Q112" s="50"/>
      <c r="R112" s="50" t="str">
        <f>IFERROR(INDEX([8]DATOS!$T$3:$T$6,MATCH(GJ!N112,[8]DATOS!$S$3:$S$6,0)),"")</f>
        <v/>
      </c>
      <c r="S112" s="51" t="str">
        <f>IFERROR(INDEX('[8]Evaluación de riesgos'!$P$9:$P$17,MATCH(GJ!O112,'[8]Evaluación de riesgos'!$B$9:$B$17,0)),"")</f>
        <v/>
      </c>
      <c r="T112" s="52"/>
      <c r="U112" s="52"/>
      <c r="V112" s="80"/>
      <c r="W112" s="80"/>
      <c r="X112" s="80"/>
    </row>
    <row r="113" spans="1:24" ht="18" x14ac:dyDescent="0.2">
      <c r="A113" s="50"/>
      <c r="B113" s="50"/>
      <c r="C113" s="50"/>
      <c r="D113" s="50"/>
      <c r="E113" s="50"/>
      <c r="F113" s="50"/>
      <c r="G113" s="50"/>
      <c r="H113" s="50"/>
      <c r="I113" s="50"/>
      <c r="J113" s="50"/>
      <c r="K113" s="50" t="str">
        <f>IFERROR(VLOOKUP(I113,[8]DATOS!$L$2:$Q$6,MATCH(J113,[8]DATOS!$M$7:$Q$7,0)+1,0),"")</f>
        <v/>
      </c>
      <c r="L113" s="50"/>
      <c r="M113" s="50"/>
      <c r="N113" s="50" t="str">
        <f>IFERROR(VLOOKUP(L113,[8]DATOS!$L$2:$Q$6,MATCH(M113,[8]DATOS!$M$7:$Q$7,0)+1,0),"")</f>
        <v/>
      </c>
      <c r="O113" s="50"/>
      <c r="P113" s="50"/>
      <c r="Q113" s="50"/>
      <c r="R113" s="50" t="str">
        <f>IFERROR(INDEX([8]DATOS!$T$3:$T$6,MATCH(GJ!N113,[8]DATOS!$S$3:$S$6,0)),"")</f>
        <v/>
      </c>
      <c r="S113" s="51" t="str">
        <f>IFERROR(INDEX('[8]Evaluación de riesgos'!$P$9:$P$17,MATCH(GJ!O113,'[8]Evaluación de riesgos'!$B$9:$B$17,0)),"")</f>
        <v/>
      </c>
      <c r="T113" s="52"/>
      <c r="U113" s="52"/>
      <c r="V113" s="80"/>
      <c r="W113" s="80"/>
      <c r="X113" s="80"/>
    </row>
    <row r="114" spans="1:24" ht="18" x14ac:dyDescent="0.2">
      <c r="A114" s="50"/>
      <c r="B114" s="50"/>
      <c r="C114" s="50"/>
      <c r="D114" s="50"/>
      <c r="E114" s="50"/>
      <c r="F114" s="50"/>
      <c r="G114" s="50"/>
      <c r="H114" s="50"/>
      <c r="I114" s="50"/>
      <c r="J114" s="50"/>
      <c r="K114" s="50" t="str">
        <f>IFERROR(VLOOKUP(I114,[8]DATOS!$L$2:$Q$6,MATCH(J114,[8]DATOS!$M$7:$Q$7,0)+1,0),"")</f>
        <v/>
      </c>
      <c r="L114" s="50"/>
      <c r="M114" s="50"/>
      <c r="N114" s="50" t="str">
        <f>IFERROR(VLOOKUP(L114,[8]DATOS!$L$2:$Q$6,MATCH(M114,[8]DATOS!$M$7:$Q$7,0)+1,0),"")</f>
        <v/>
      </c>
      <c r="O114" s="50"/>
      <c r="P114" s="50"/>
      <c r="Q114" s="50"/>
      <c r="R114" s="50" t="str">
        <f>IFERROR(INDEX([8]DATOS!$T$3:$T$6,MATCH(GJ!N114,[8]DATOS!$S$3:$S$6,0)),"")</f>
        <v/>
      </c>
      <c r="S114" s="51" t="str">
        <f>IFERROR(INDEX('[8]Evaluación de riesgos'!$P$9:$P$17,MATCH(GJ!O114,'[8]Evaluación de riesgos'!$B$9:$B$17,0)),"")</f>
        <v/>
      </c>
      <c r="T114" s="52"/>
      <c r="U114" s="52"/>
      <c r="V114" s="80"/>
      <c r="W114" s="80"/>
      <c r="X114" s="80"/>
    </row>
    <row r="115" spans="1:24" ht="18" x14ac:dyDescent="0.2">
      <c r="A115" s="50"/>
      <c r="B115" s="50"/>
      <c r="C115" s="50"/>
      <c r="D115" s="50"/>
      <c r="E115" s="50"/>
      <c r="F115" s="50"/>
      <c r="G115" s="50"/>
      <c r="H115" s="50"/>
      <c r="I115" s="50"/>
      <c r="J115" s="50"/>
      <c r="K115" s="50" t="str">
        <f>IFERROR(VLOOKUP(I115,[8]DATOS!$L$2:$Q$6,MATCH(J115,[8]DATOS!$M$7:$Q$7,0)+1,0),"")</f>
        <v/>
      </c>
      <c r="L115" s="50"/>
      <c r="M115" s="50"/>
      <c r="N115" s="50" t="str">
        <f>IFERROR(VLOOKUP(L115,[8]DATOS!$L$2:$Q$6,MATCH(M115,[8]DATOS!$M$7:$Q$7,0)+1,0),"")</f>
        <v/>
      </c>
      <c r="O115" s="50"/>
      <c r="P115" s="50"/>
      <c r="Q115" s="50"/>
      <c r="R115" s="50" t="str">
        <f>IFERROR(INDEX([8]DATOS!$T$3:$T$6,MATCH(GJ!N115,[8]DATOS!$S$3:$S$6,0)),"")</f>
        <v/>
      </c>
      <c r="S115" s="51" t="str">
        <f>IFERROR(INDEX('[8]Evaluación de riesgos'!$P$9:$P$17,MATCH(GJ!O115,'[8]Evaluación de riesgos'!$B$9:$B$17,0)),"")</f>
        <v/>
      </c>
      <c r="T115" s="52"/>
      <c r="U115" s="52"/>
      <c r="V115" s="80"/>
      <c r="W115" s="80"/>
      <c r="X115" s="80"/>
    </row>
    <row r="116" spans="1:24" ht="18" x14ac:dyDescent="0.2">
      <c r="A116" s="50"/>
      <c r="B116" s="50"/>
      <c r="C116" s="50"/>
      <c r="D116" s="50"/>
      <c r="E116" s="50"/>
      <c r="F116" s="50"/>
      <c r="G116" s="50"/>
      <c r="H116" s="50"/>
      <c r="I116" s="50"/>
      <c r="J116" s="50"/>
      <c r="K116" s="50" t="str">
        <f>IFERROR(VLOOKUP(I116,[8]DATOS!$L$2:$Q$6,MATCH(J116,[8]DATOS!$M$7:$Q$7,0)+1,0),"")</f>
        <v/>
      </c>
      <c r="L116" s="50"/>
      <c r="M116" s="50"/>
      <c r="N116" s="50" t="str">
        <f>IFERROR(VLOOKUP(L116,[8]DATOS!$L$2:$Q$6,MATCH(M116,[8]DATOS!$M$7:$Q$7,0)+1,0),"")</f>
        <v/>
      </c>
      <c r="O116" s="50"/>
      <c r="P116" s="50"/>
      <c r="Q116" s="50"/>
      <c r="R116" s="50" t="str">
        <f>IFERROR(INDEX([8]DATOS!$T$3:$T$6,MATCH(GJ!N116,[8]DATOS!$S$3:$S$6,0)),"")</f>
        <v/>
      </c>
      <c r="S116" s="51" t="str">
        <f>IFERROR(INDEX('[8]Evaluación de riesgos'!$P$9:$P$17,MATCH(GJ!O116,'[8]Evaluación de riesgos'!$B$9:$B$17,0)),"")</f>
        <v/>
      </c>
      <c r="T116" s="52"/>
      <c r="U116" s="52"/>
      <c r="V116" s="80"/>
      <c r="W116" s="80"/>
      <c r="X116" s="80"/>
    </row>
    <row r="117" spans="1:24" ht="18" x14ac:dyDescent="0.2">
      <c r="A117" s="50"/>
      <c r="B117" s="50"/>
      <c r="C117" s="50"/>
      <c r="D117" s="50"/>
      <c r="E117" s="50"/>
      <c r="F117" s="50"/>
      <c r="G117" s="50"/>
      <c r="H117" s="50"/>
      <c r="I117" s="50"/>
      <c r="J117" s="50"/>
      <c r="K117" s="50" t="str">
        <f>IFERROR(VLOOKUP(I117,[8]DATOS!$L$2:$Q$6,MATCH(J117,[8]DATOS!$M$7:$Q$7,0)+1,0),"")</f>
        <v/>
      </c>
      <c r="L117" s="50"/>
      <c r="M117" s="50"/>
      <c r="N117" s="50" t="str">
        <f>IFERROR(VLOOKUP(L117,[8]DATOS!$L$2:$Q$6,MATCH(M117,[8]DATOS!$M$7:$Q$7,0)+1,0),"")</f>
        <v/>
      </c>
      <c r="O117" s="50"/>
      <c r="P117" s="50"/>
      <c r="Q117" s="50"/>
      <c r="R117" s="50" t="str">
        <f>IFERROR(INDEX([8]DATOS!$T$3:$T$6,MATCH(GJ!N117,[8]DATOS!$S$3:$S$6,0)),"")</f>
        <v/>
      </c>
      <c r="S117" s="51" t="str">
        <f>IFERROR(INDEX('[8]Evaluación de riesgos'!$P$9:$P$17,MATCH(GJ!O117,'[8]Evaluación de riesgos'!$B$9:$B$17,0)),"")</f>
        <v/>
      </c>
      <c r="T117" s="52"/>
      <c r="U117" s="52"/>
      <c r="V117" s="80"/>
      <c r="W117" s="80"/>
      <c r="X117" s="80"/>
    </row>
    <row r="118" spans="1:24" ht="18" x14ac:dyDescent="0.2">
      <c r="A118" s="50"/>
      <c r="B118" s="50"/>
      <c r="C118" s="50"/>
      <c r="D118" s="50"/>
      <c r="E118" s="50"/>
      <c r="F118" s="50"/>
      <c r="G118" s="50"/>
      <c r="H118" s="50"/>
      <c r="I118" s="50"/>
      <c r="J118" s="50"/>
      <c r="K118" s="50" t="str">
        <f>IFERROR(VLOOKUP(I118,[8]DATOS!$L$2:$Q$6,MATCH(J118,[8]DATOS!$M$7:$Q$7,0)+1,0),"")</f>
        <v/>
      </c>
      <c r="L118" s="50"/>
      <c r="M118" s="50"/>
      <c r="N118" s="50" t="str">
        <f>IFERROR(VLOOKUP(L118,[8]DATOS!$L$2:$Q$6,MATCH(M118,[8]DATOS!$M$7:$Q$7,0)+1,0),"")</f>
        <v/>
      </c>
      <c r="O118" s="50"/>
      <c r="P118" s="50"/>
      <c r="Q118" s="50"/>
      <c r="R118" s="50" t="str">
        <f>IFERROR(INDEX([8]DATOS!$T$3:$T$6,MATCH(GJ!N118,[8]DATOS!$S$3:$S$6,0)),"")</f>
        <v/>
      </c>
      <c r="S118" s="51" t="str">
        <f>IFERROR(INDEX('[8]Evaluación de riesgos'!$P$9:$P$17,MATCH(GJ!O118,'[8]Evaluación de riesgos'!$B$9:$B$17,0)),"")</f>
        <v/>
      </c>
      <c r="T118" s="52"/>
      <c r="U118" s="52"/>
      <c r="V118" s="80"/>
      <c r="W118" s="80"/>
      <c r="X118" s="80"/>
    </row>
    <row r="119" spans="1:24" ht="18" x14ac:dyDescent="0.2">
      <c r="A119" s="50"/>
      <c r="B119" s="50"/>
      <c r="C119" s="50"/>
      <c r="D119" s="50"/>
      <c r="E119" s="50"/>
      <c r="F119" s="50"/>
      <c r="G119" s="50"/>
      <c r="H119" s="50"/>
      <c r="I119" s="50"/>
      <c r="J119" s="50"/>
      <c r="K119" s="50" t="str">
        <f>IFERROR(VLOOKUP(I119,[8]DATOS!$L$2:$Q$6,MATCH(J119,[8]DATOS!$M$7:$Q$7,0)+1,0),"")</f>
        <v/>
      </c>
      <c r="L119" s="50"/>
      <c r="M119" s="50"/>
      <c r="N119" s="50" t="str">
        <f>IFERROR(VLOOKUP(L119,[8]DATOS!$L$2:$Q$6,MATCH(M119,[8]DATOS!$M$7:$Q$7,0)+1,0),"")</f>
        <v/>
      </c>
      <c r="O119" s="50"/>
      <c r="P119" s="50"/>
      <c r="Q119" s="50"/>
      <c r="R119" s="50" t="str">
        <f>IFERROR(INDEX([8]DATOS!$T$3:$T$6,MATCH(GJ!N119,[8]DATOS!$S$3:$S$6,0)),"")</f>
        <v/>
      </c>
      <c r="S119" s="51" t="str">
        <f>IFERROR(INDEX('[8]Evaluación de riesgos'!$P$9:$P$17,MATCH(GJ!O119,'[8]Evaluación de riesgos'!$B$9:$B$17,0)),"")</f>
        <v/>
      </c>
      <c r="T119" s="52"/>
      <c r="U119" s="52"/>
      <c r="V119" s="80"/>
      <c r="W119" s="80"/>
      <c r="X119" s="80"/>
    </row>
    <row r="120" spans="1:24" ht="18" x14ac:dyDescent="0.2">
      <c r="A120" s="50"/>
      <c r="B120" s="50"/>
      <c r="C120" s="50"/>
      <c r="D120" s="50"/>
      <c r="E120" s="50"/>
      <c r="F120" s="50"/>
      <c r="G120" s="50"/>
      <c r="H120" s="50"/>
      <c r="I120" s="50"/>
      <c r="J120" s="50"/>
      <c r="K120" s="50" t="str">
        <f>IFERROR(VLOOKUP(I120,[8]DATOS!$L$2:$Q$6,MATCH(J120,[8]DATOS!$M$7:$Q$7,0)+1,0),"")</f>
        <v/>
      </c>
      <c r="L120" s="50"/>
      <c r="M120" s="50"/>
      <c r="N120" s="50" t="str">
        <f>IFERROR(VLOOKUP(L120,[8]DATOS!$L$2:$Q$6,MATCH(M120,[8]DATOS!$M$7:$Q$7,0)+1,0),"")</f>
        <v/>
      </c>
      <c r="O120" s="50"/>
      <c r="P120" s="50"/>
      <c r="Q120" s="50"/>
      <c r="R120" s="50" t="str">
        <f>IFERROR(INDEX([8]DATOS!$T$3:$T$6,MATCH(GJ!N120,[8]DATOS!$S$3:$S$6,0)),"")</f>
        <v/>
      </c>
      <c r="S120" s="51" t="str">
        <f>IFERROR(INDEX('[8]Evaluación de riesgos'!$P$9:$P$17,MATCH(GJ!O120,'[8]Evaluación de riesgos'!$B$9:$B$17,0)),"")</f>
        <v/>
      </c>
      <c r="T120" s="52"/>
      <c r="U120" s="52"/>
      <c r="V120" s="80"/>
      <c r="W120" s="80"/>
      <c r="X120" s="80"/>
    </row>
    <row r="121" spans="1:24" ht="18" x14ac:dyDescent="0.2">
      <c r="A121" s="50"/>
      <c r="B121" s="50"/>
      <c r="C121" s="50"/>
      <c r="D121" s="50"/>
      <c r="E121" s="50"/>
      <c r="F121" s="50"/>
      <c r="G121" s="50"/>
      <c r="H121" s="50"/>
      <c r="I121" s="50"/>
      <c r="J121" s="50"/>
      <c r="K121" s="50" t="str">
        <f>IFERROR(VLOOKUP(I121,[8]DATOS!$L$2:$Q$6,MATCH(J121,[8]DATOS!$M$7:$Q$7,0)+1,0),"")</f>
        <v/>
      </c>
      <c r="L121" s="50"/>
      <c r="M121" s="50"/>
      <c r="N121" s="50" t="str">
        <f>IFERROR(VLOOKUP(L121,[8]DATOS!$L$2:$Q$6,MATCH(M121,[8]DATOS!$M$7:$Q$7,0)+1,0),"")</f>
        <v/>
      </c>
      <c r="O121" s="50"/>
      <c r="P121" s="50"/>
      <c r="Q121" s="50"/>
      <c r="R121" s="50" t="str">
        <f>IFERROR(INDEX([8]DATOS!$T$3:$T$6,MATCH(GJ!N121,[8]DATOS!$S$3:$S$6,0)),"")</f>
        <v/>
      </c>
      <c r="S121" s="51" t="str">
        <f>IFERROR(INDEX('[8]Evaluación de riesgos'!$P$9:$P$17,MATCH(GJ!O121,'[8]Evaluación de riesgos'!$B$9:$B$17,0)),"")</f>
        <v/>
      </c>
      <c r="T121" s="52"/>
      <c r="U121" s="52"/>
      <c r="V121" s="80"/>
      <c r="W121" s="80"/>
      <c r="X121" s="80"/>
    </row>
    <row r="122" spans="1:24" ht="18" x14ac:dyDescent="0.2">
      <c r="A122" s="50"/>
      <c r="B122" s="50"/>
      <c r="C122" s="50"/>
      <c r="D122" s="50"/>
      <c r="E122" s="50"/>
      <c r="F122" s="50"/>
      <c r="G122" s="50"/>
      <c r="H122" s="50"/>
      <c r="I122" s="50"/>
      <c r="J122" s="50"/>
      <c r="K122" s="50" t="str">
        <f>IFERROR(VLOOKUP(I122,[8]DATOS!$L$2:$Q$6,MATCH(J122,[8]DATOS!$M$7:$Q$7,0)+1,0),"")</f>
        <v/>
      </c>
      <c r="L122" s="50"/>
      <c r="M122" s="50"/>
      <c r="N122" s="50" t="str">
        <f>IFERROR(VLOOKUP(L122,[8]DATOS!$L$2:$Q$6,MATCH(M122,[8]DATOS!$M$7:$Q$7,0)+1,0),"")</f>
        <v/>
      </c>
      <c r="O122" s="50"/>
      <c r="P122" s="50"/>
      <c r="Q122" s="50"/>
      <c r="R122" s="50" t="str">
        <f>IFERROR(INDEX([8]DATOS!$T$3:$T$6,MATCH(GJ!N122,[8]DATOS!$S$3:$S$6,0)),"")</f>
        <v/>
      </c>
      <c r="S122" s="51" t="str">
        <f>IFERROR(INDEX('[8]Evaluación de riesgos'!$P$9:$P$17,MATCH(GJ!O122,'[8]Evaluación de riesgos'!$B$9:$B$17,0)),"")</f>
        <v/>
      </c>
      <c r="T122" s="52"/>
      <c r="U122" s="52"/>
      <c r="V122" s="80"/>
      <c r="W122" s="80"/>
      <c r="X122" s="80"/>
    </row>
    <row r="123" spans="1:24" ht="18" x14ac:dyDescent="0.2">
      <c r="A123" s="50"/>
      <c r="B123" s="50"/>
      <c r="C123" s="50"/>
      <c r="D123" s="50"/>
      <c r="E123" s="50"/>
      <c r="F123" s="50"/>
      <c r="G123" s="50"/>
      <c r="H123" s="50"/>
      <c r="I123" s="50"/>
      <c r="J123" s="50"/>
      <c r="K123" s="50" t="str">
        <f>IFERROR(VLOOKUP(I123,[8]DATOS!$L$2:$Q$6,MATCH(J123,[8]DATOS!$M$7:$Q$7,0)+1,0),"")</f>
        <v/>
      </c>
      <c r="L123" s="50"/>
      <c r="M123" s="50"/>
      <c r="N123" s="50" t="str">
        <f>IFERROR(VLOOKUP(L123,[8]DATOS!$L$2:$Q$6,MATCH(M123,[8]DATOS!$M$7:$Q$7,0)+1,0),"")</f>
        <v/>
      </c>
      <c r="O123" s="50"/>
      <c r="P123" s="50"/>
      <c r="Q123" s="50"/>
      <c r="R123" s="50" t="str">
        <f>IFERROR(INDEX([8]DATOS!$T$3:$T$6,MATCH(GJ!N123,[8]DATOS!$S$3:$S$6,0)),"")</f>
        <v/>
      </c>
      <c r="S123" s="51" t="str">
        <f>IFERROR(INDEX('[8]Evaluación de riesgos'!$P$9:$P$17,MATCH(GJ!O123,'[8]Evaluación de riesgos'!$B$9:$B$17,0)),"")</f>
        <v/>
      </c>
      <c r="T123" s="52"/>
      <c r="U123" s="52"/>
      <c r="V123" s="80"/>
      <c r="W123" s="80"/>
      <c r="X123" s="80"/>
    </row>
    <row r="124" spans="1:24" ht="18" x14ac:dyDescent="0.2">
      <c r="A124" s="50"/>
      <c r="B124" s="50"/>
      <c r="C124" s="50"/>
      <c r="D124" s="50"/>
      <c r="E124" s="50"/>
      <c r="F124" s="50"/>
      <c r="G124" s="50"/>
      <c r="H124" s="50"/>
      <c r="I124" s="50"/>
      <c r="J124" s="50"/>
      <c r="K124" s="50" t="str">
        <f>IFERROR(VLOOKUP(I124,[8]DATOS!$L$2:$Q$6,MATCH(J124,[8]DATOS!$M$7:$Q$7,0)+1,0),"")</f>
        <v/>
      </c>
      <c r="L124" s="50"/>
      <c r="M124" s="50"/>
      <c r="N124" s="50" t="str">
        <f>IFERROR(VLOOKUP(L124,[8]DATOS!$L$2:$Q$6,MATCH(M124,[8]DATOS!$M$7:$Q$7,0)+1,0),"")</f>
        <v/>
      </c>
      <c r="O124" s="50"/>
      <c r="P124" s="50"/>
      <c r="Q124" s="50"/>
      <c r="R124" s="50" t="str">
        <f>IFERROR(INDEX([8]DATOS!$T$3:$T$6,MATCH(GJ!N124,[8]DATOS!$S$3:$S$6,0)),"")</f>
        <v/>
      </c>
      <c r="S124" s="51" t="str">
        <f>IFERROR(INDEX('[8]Evaluación de riesgos'!$P$9:$P$17,MATCH(GJ!O124,'[8]Evaluación de riesgos'!$B$9:$B$17,0)),"")</f>
        <v/>
      </c>
      <c r="T124" s="52"/>
      <c r="U124" s="52"/>
      <c r="V124" s="80"/>
      <c r="W124" s="80"/>
      <c r="X124" s="80"/>
    </row>
    <row r="125" spans="1:24" ht="18" x14ac:dyDescent="0.2">
      <c r="A125" s="50"/>
      <c r="B125" s="50"/>
      <c r="C125" s="50"/>
      <c r="D125" s="50"/>
      <c r="E125" s="50"/>
      <c r="F125" s="50"/>
      <c r="G125" s="50"/>
      <c r="H125" s="50"/>
      <c r="I125" s="50"/>
      <c r="J125" s="50"/>
      <c r="K125" s="50" t="str">
        <f>IFERROR(VLOOKUP(I125,[8]DATOS!$L$2:$Q$6,MATCH(J125,[8]DATOS!$M$7:$Q$7,0)+1,0),"")</f>
        <v/>
      </c>
      <c r="L125" s="50"/>
      <c r="M125" s="50"/>
      <c r="N125" s="50" t="str">
        <f>IFERROR(VLOOKUP(L125,[8]DATOS!$L$2:$Q$6,MATCH(M125,[8]DATOS!$M$7:$Q$7,0)+1,0),"")</f>
        <v/>
      </c>
      <c r="O125" s="50"/>
      <c r="P125" s="50"/>
      <c r="Q125" s="50"/>
      <c r="R125" s="50" t="str">
        <f>IFERROR(INDEX([8]DATOS!$T$3:$T$6,MATCH(GJ!N125,[8]DATOS!$S$3:$S$6,0)),"")</f>
        <v/>
      </c>
      <c r="S125" s="51" t="str">
        <f>IFERROR(INDEX('[8]Evaluación de riesgos'!$P$9:$P$17,MATCH(GJ!O125,'[8]Evaluación de riesgos'!$B$9:$B$17,0)),"")</f>
        <v/>
      </c>
      <c r="T125" s="52"/>
      <c r="U125" s="52"/>
      <c r="V125" s="80"/>
      <c r="W125" s="80"/>
      <c r="X125" s="80"/>
    </row>
    <row r="126" spans="1:24" ht="18" x14ac:dyDescent="0.2">
      <c r="A126" s="50"/>
      <c r="B126" s="50"/>
      <c r="C126" s="50"/>
      <c r="D126" s="50"/>
      <c r="E126" s="50"/>
      <c r="F126" s="50"/>
      <c r="G126" s="50"/>
      <c r="H126" s="50"/>
      <c r="I126" s="50"/>
      <c r="J126" s="50"/>
      <c r="K126" s="50" t="str">
        <f>IFERROR(VLOOKUP(I126,[8]DATOS!$L$2:$Q$6,MATCH(J126,[8]DATOS!$M$7:$Q$7,0)+1,0),"")</f>
        <v/>
      </c>
      <c r="L126" s="50"/>
      <c r="M126" s="50"/>
      <c r="N126" s="50" t="str">
        <f>IFERROR(VLOOKUP(L126,[8]DATOS!$L$2:$Q$6,MATCH(M126,[8]DATOS!$M$7:$Q$7,0)+1,0),"")</f>
        <v/>
      </c>
      <c r="O126" s="50"/>
      <c r="P126" s="50"/>
      <c r="Q126" s="50"/>
      <c r="R126" s="50" t="str">
        <f>IFERROR(INDEX([8]DATOS!$T$3:$T$6,MATCH(GJ!N126,[8]DATOS!$S$3:$S$6,0)),"")</f>
        <v/>
      </c>
      <c r="S126" s="51" t="str">
        <f>IFERROR(INDEX('[8]Evaluación de riesgos'!$P$9:$P$17,MATCH(GJ!O126,'[8]Evaluación de riesgos'!$B$9:$B$17,0)),"")</f>
        <v/>
      </c>
      <c r="T126" s="52"/>
      <c r="U126" s="52"/>
      <c r="V126" s="80"/>
      <c r="W126" s="80"/>
      <c r="X126" s="80"/>
    </row>
    <row r="127" spans="1:24" ht="18" x14ac:dyDescent="0.2">
      <c r="A127" s="50"/>
      <c r="B127" s="50"/>
      <c r="C127" s="50"/>
      <c r="D127" s="50"/>
      <c r="E127" s="50"/>
      <c r="F127" s="50"/>
      <c r="G127" s="50"/>
      <c r="H127" s="50"/>
      <c r="I127" s="50"/>
      <c r="J127" s="50"/>
      <c r="K127" s="50" t="str">
        <f>IFERROR(VLOOKUP(I127,[8]DATOS!$L$2:$Q$6,MATCH(J127,[8]DATOS!$M$7:$Q$7,0)+1,0),"")</f>
        <v/>
      </c>
      <c r="L127" s="50"/>
      <c r="M127" s="50"/>
      <c r="N127" s="50" t="str">
        <f>IFERROR(VLOOKUP(L127,[8]DATOS!$L$2:$Q$6,MATCH(M127,[8]DATOS!$M$7:$Q$7,0)+1,0),"")</f>
        <v/>
      </c>
      <c r="O127" s="50"/>
      <c r="P127" s="50"/>
      <c r="Q127" s="50"/>
      <c r="R127" s="50" t="str">
        <f>IFERROR(INDEX([8]DATOS!$T$3:$T$6,MATCH(GJ!N127,[8]DATOS!$S$3:$S$6,0)),"")</f>
        <v/>
      </c>
      <c r="S127" s="51" t="str">
        <f>IFERROR(INDEX('[8]Evaluación de riesgos'!$P$9:$P$17,MATCH(GJ!O127,'[8]Evaluación de riesgos'!$B$9:$B$17,0)),"")</f>
        <v/>
      </c>
      <c r="T127" s="52"/>
      <c r="U127" s="52"/>
      <c r="V127" s="80"/>
      <c r="W127" s="80"/>
      <c r="X127" s="80"/>
    </row>
    <row r="128" spans="1:24" ht="18" x14ac:dyDescent="0.2">
      <c r="A128" s="50"/>
      <c r="B128" s="50"/>
      <c r="C128" s="50"/>
      <c r="D128" s="50"/>
      <c r="E128" s="50"/>
      <c r="F128" s="50"/>
      <c r="G128" s="50"/>
      <c r="H128" s="50"/>
      <c r="I128" s="50"/>
      <c r="J128" s="50"/>
      <c r="K128" s="50" t="str">
        <f>IFERROR(VLOOKUP(I128,[8]DATOS!$L$2:$Q$6,MATCH(J128,[8]DATOS!$M$7:$Q$7,0)+1,0),"")</f>
        <v/>
      </c>
      <c r="L128" s="50"/>
      <c r="M128" s="50"/>
      <c r="N128" s="50" t="str">
        <f>IFERROR(VLOOKUP(L128,[8]DATOS!$L$2:$Q$6,MATCH(M128,[8]DATOS!$M$7:$Q$7,0)+1,0),"")</f>
        <v/>
      </c>
      <c r="O128" s="50"/>
      <c r="P128" s="50"/>
      <c r="Q128" s="50"/>
      <c r="R128" s="50" t="str">
        <f>IFERROR(INDEX([8]DATOS!$T$3:$T$6,MATCH(GJ!N128,[8]DATOS!$S$3:$S$6,0)),"")</f>
        <v/>
      </c>
      <c r="S128" s="51" t="str">
        <f>IFERROR(INDEX('[8]Evaluación de riesgos'!$P$9:$P$17,MATCH(GJ!O128,'[8]Evaluación de riesgos'!$B$9:$B$17,0)),"")</f>
        <v/>
      </c>
      <c r="T128" s="52"/>
      <c r="U128" s="52"/>
      <c r="V128" s="80"/>
      <c r="W128" s="80"/>
      <c r="X128" s="80"/>
    </row>
    <row r="129" spans="1:24" ht="18" x14ac:dyDescent="0.2">
      <c r="A129" s="50"/>
      <c r="B129" s="50"/>
      <c r="C129" s="50"/>
      <c r="D129" s="50"/>
      <c r="E129" s="50"/>
      <c r="F129" s="50"/>
      <c r="G129" s="50"/>
      <c r="H129" s="50"/>
      <c r="I129" s="50"/>
      <c r="J129" s="50"/>
      <c r="K129" s="50" t="str">
        <f>IFERROR(VLOOKUP(I129,[8]DATOS!$L$2:$Q$6,MATCH(J129,[8]DATOS!$M$7:$Q$7,0)+1,0),"")</f>
        <v/>
      </c>
      <c r="L129" s="50"/>
      <c r="M129" s="50"/>
      <c r="N129" s="50" t="str">
        <f>IFERROR(VLOOKUP(L129,[8]DATOS!$L$2:$Q$6,MATCH(M129,[8]DATOS!$M$7:$Q$7,0)+1,0),"")</f>
        <v/>
      </c>
      <c r="O129" s="50"/>
      <c r="P129" s="50"/>
      <c r="Q129" s="50"/>
      <c r="R129" s="50" t="str">
        <f>IFERROR(INDEX([8]DATOS!$T$3:$T$6,MATCH(GJ!N129,[8]DATOS!$S$3:$S$6,0)),"")</f>
        <v/>
      </c>
      <c r="S129" s="51" t="str">
        <f>IFERROR(INDEX('[8]Evaluación de riesgos'!$P$9:$P$17,MATCH(GJ!O129,'[8]Evaluación de riesgos'!$B$9:$B$17,0)),"")</f>
        <v/>
      </c>
      <c r="T129" s="52"/>
      <c r="U129" s="52"/>
      <c r="V129" s="80"/>
      <c r="W129" s="80"/>
      <c r="X129" s="80"/>
    </row>
    <row r="130" spans="1:24" ht="18" x14ac:dyDescent="0.2">
      <c r="A130" s="50"/>
      <c r="B130" s="50"/>
      <c r="C130" s="50"/>
      <c r="D130" s="50"/>
      <c r="E130" s="50"/>
      <c r="F130" s="50"/>
      <c r="G130" s="50"/>
      <c r="H130" s="50"/>
      <c r="I130" s="50"/>
      <c r="J130" s="50"/>
      <c r="K130" s="50" t="str">
        <f>IFERROR(VLOOKUP(I130,[8]DATOS!$L$2:$Q$6,MATCH(J130,[8]DATOS!$M$7:$Q$7,0)+1,0),"")</f>
        <v/>
      </c>
      <c r="L130" s="50"/>
      <c r="M130" s="50"/>
      <c r="N130" s="50" t="str">
        <f>IFERROR(VLOOKUP(L130,[8]DATOS!$L$2:$Q$6,MATCH(M130,[8]DATOS!$M$7:$Q$7,0)+1,0),"")</f>
        <v/>
      </c>
      <c r="O130" s="50"/>
      <c r="P130" s="50"/>
      <c r="Q130" s="50"/>
      <c r="R130" s="50" t="str">
        <f>IFERROR(INDEX([8]DATOS!$T$3:$T$6,MATCH(GJ!N130,[8]DATOS!$S$3:$S$6,0)),"")</f>
        <v/>
      </c>
      <c r="S130" s="51" t="str">
        <f>IFERROR(INDEX('[8]Evaluación de riesgos'!$P$9:$P$17,MATCH(GJ!O130,'[8]Evaluación de riesgos'!$B$9:$B$17,0)),"")</f>
        <v/>
      </c>
      <c r="T130" s="52"/>
      <c r="U130" s="52"/>
      <c r="V130" s="80"/>
      <c r="W130" s="80"/>
      <c r="X130" s="80"/>
    </row>
    <row r="131" spans="1:24" ht="18" x14ac:dyDescent="0.2">
      <c r="A131" s="50"/>
      <c r="B131" s="50"/>
      <c r="C131" s="50"/>
      <c r="D131" s="50"/>
      <c r="E131" s="50"/>
      <c r="F131" s="50"/>
      <c r="G131" s="50"/>
      <c r="H131" s="50"/>
      <c r="I131" s="50"/>
      <c r="J131" s="50"/>
      <c r="K131" s="50" t="str">
        <f>IFERROR(VLOOKUP(I131,[8]DATOS!$L$2:$Q$6,MATCH(J131,[8]DATOS!$M$7:$Q$7,0)+1,0),"")</f>
        <v/>
      </c>
      <c r="L131" s="50"/>
      <c r="M131" s="50"/>
      <c r="N131" s="50" t="str">
        <f>IFERROR(VLOOKUP(L131,[8]DATOS!$L$2:$Q$6,MATCH(M131,[8]DATOS!$M$7:$Q$7,0)+1,0),"")</f>
        <v/>
      </c>
      <c r="O131" s="50"/>
      <c r="P131" s="50"/>
      <c r="Q131" s="50"/>
      <c r="R131" s="50" t="str">
        <f>IFERROR(INDEX([8]DATOS!$T$3:$T$6,MATCH(GJ!N131,[8]DATOS!$S$3:$S$6,0)),"")</f>
        <v/>
      </c>
      <c r="S131" s="51" t="str">
        <f>IFERROR(INDEX('[8]Evaluación de riesgos'!$P$9:$P$17,MATCH(GJ!O131,'[8]Evaluación de riesgos'!$B$9:$B$17,0)),"")</f>
        <v/>
      </c>
      <c r="T131" s="52"/>
      <c r="U131" s="52"/>
      <c r="V131" s="80"/>
      <c r="W131" s="80"/>
      <c r="X131" s="80"/>
    </row>
    <row r="132" spans="1:24" ht="18" x14ac:dyDescent="0.2">
      <c r="A132" s="50"/>
      <c r="B132" s="50"/>
      <c r="C132" s="50"/>
      <c r="D132" s="50"/>
      <c r="E132" s="50"/>
      <c r="F132" s="50"/>
      <c r="G132" s="50"/>
      <c r="H132" s="50"/>
      <c r="I132" s="50"/>
      <c r="J132" s="50"/>
      <c r="K132" s="50" t="str">
        <f>IFERROR(VLOOKUP(I132,[8]DATOS!$L$2:$Q$6,MATCH(J132,[8]DATOS!$M$7:$Q$7,0)+1,0),"")</f>
        <v/>
      </c>
      <c r="L132" s="50"/>
      <c r="M132" s="50"/>
      <c r="N132" s="50" t="str">
        <f>IFERROR(VLOOKUP(L132,[8]DATOS!$L$2:$Q$6,MATCH(M132,[8]DATOS!$M$7:$Q$7,0)+1,0),"")</f>
        <v/>
      </c>
      <c r="O132" s="50"/>
      <c r="P132" s="50"/>
      <c r="Q132" s="50"/>
      <c r="R132" s="50" t="str">
        <f>IFERROR(INDEX([8]DATOS!$T$3:$T$6,MATCH(GJ!N132,[8]DATOS!$S$3:$S$6,0)),"")</f>
        <v/>
      </c>
      <c r="S132" s="51" t="str">
        <f>IFERROR(INDEX('[8]Evaluación de riesgos'!$P$9:$P$17,MATCH(GJ!O132,'[8]Evaluación de riesgos'!$B$9:$B$17,0)),"")</f>
        <v/>
      </c>
      <c r="T132" s="52"/>
      <c r="U132" s="52"/>
      <c r="V132" s="80"/>
      <c r="W132" s="80"/>
      <c r="X132" s="80"/>
    </row>
    <row r="133" spans="1:24" ht="18" x14ac:dyDescent="0.2">
      <c r="A133" s="50"/>
      <c r="B133" s="50"/>
      <c r="C133" s="50"/>
      <c r="D133" s="50"/>
      <c r="E133" s="50"/>
      <c r="F133" s="50"/>
      <c r="G133" s="50"/>
      <c r="H133" s="50"/>
      <c r="I133" s="50"/>
      <c r="J133" s="50"/>
      <c r="K133" s="50" t="str">
        <f>IFERROR(VLOOKUP(I133,[8]DATOS!$L$2:$Q$6,MATCH(J133,[8]DATOS!$M$7:$Q$7,0)+1,0),"")</f>
        <v/>
      </c>
      <c r="L133" s="50"/>
      <c r="M133" s="50"/>
      <c r="N133" s="50" t="str">
        <f>IFERROR(VLOOKUP(L133,[8]DATOS!$L$2:$Q$6,MATCH(M133,[8]DATOS!$M$7:$Q$7,0)+1,0),"")</f>
        <v/>
      </c>
      <c r="O133" s="50"/>
      <c r="P133" s="50"/>
      <c r="Q133" s="50"/>
      <c r="R133" s="50" t="str">
        <f>IFERROR(INDEX([8]DATOS!$T$3:$T$6,MATCH(GJ!N133,[8]DATOS!$S$3:$S$6,0)),"")</f>
        <v/>
      </c>
      <c r="S133" s="51" t="str">
        <f>IFERROR(INDEX('[8]Evaluación de riesgos'!$P$9:$P$17,MATCH(GJ!O133,'[8]Evaluación de riesgos'!$B$9:$B$17,0)),"")</f>
        <v/>
      </c>
      <c r="T133" s="52"/>
      <c r="U133" s="52"/>
      <c r="V133" s="80"/>
      <c r="W133" s="80"/>
      <c r="X133" s="80"/>
    </row>
    <row r="134" spans="1:24" ht="18" x14ac:dyDescent="0.2">
      <c r="A134" s="50"/>
      <c r="B134" s="50"/>
      <c r="C134" s="50"/>
      <c r="D134" s="50"/>
      <c r="E134" s="50"/>
      <c r="F134" s="50"/>
      <c r="G134" s="50"/>
      <c r="H134" s="50"/>
      <c r="I134" s="50"/>
      <c r="J134" s="50"/>
      <c r="K134" s="50" t="str">
        <f>IFERROR(VLOOKUP(I134,[8]DATOS!$L$2:$Q$6,MATCH(J134,[8]DATOS!$M$7:$Q$7,0)+1,0),"")</f>
        <v/>
      </c>
      <c r="L134" s="50"/>
      <c r="M134" s="50"/>
      <c r="N134" s="50" t="str">
        <f>IFERROR(VLOOKUP(L134,[8]DATOS!$L$2:$Q$6,MATCH(M134,[8]DATOS!$M$7:$Q$7,0)+1,0),"")</f>
        <v/>
      </c>
      <c r="O134" s="50"/>
      <c r="P134" s="50"/>
      <c r="Q134" s="50"/>
      <c r="R134" s="50" t="str">
        <f>IFERROR(INDEX([8]DATOS!$T$3:$T$6,MATCH(GJ!N134,[8]DATOS!$S$3:$S$6,0)),"")</f>
        <v/>
      </c>
      <c r="S134" s="51" t="str">
        <f>IFERROR(INDEX('[8]Evaluación de riesgos'!$P$9:$P$17,MATCH(GJ!O134,'[8]Evaluación de riesgos'!$B$9:$B$17,0)),"")</f>
        <v/>
      </c>
      <c r="T134" s="52"/>
      <c r="U134" s="52"/>
      <c r="V134" s="80"/>
      <c r="W134" s="80"/>
      <c r="X134" s="80"/>
    </row>
    <row r="135" spans="1:24" ht="18" x14ac:dyDescent="0.2">
      <c r="A135" s="50"/>
      <c r="B135" s="50"/>
      <c r="C135" s="50"/>
      <c r="D135" s="50"/>
      <c r="E135" s="50"/>
      <c r="F135" s="50"/>
      <c r="G135" s="50"/>
      <c r="H135" s="50"/>
      <c r="I135" s="50"/>
      <c r="J135" s="50"/>
      <c r="K135" s="50" t="str">
        <f>IFERROR(VLOOKUP(I135,[8]DATOS!$L$2:$Q$6,MATCH(J135,[8]DATOS!$M$7:$Q$7,0)+1,0),"")</f>
        <v/>
      </c>
      <c r="L135" s="50"/>
      <c r="M135" s="50"/>
      <c r="N135" s="50" t="str">
        <f>IFERROR(VLOOKUP(L135,[8]DATOS!$L$2:$Q$6,MATCH(M135,[8]DATOS!$M$7:$Q$7,0)+1,0),"")</f>
        <v/>
      </c>
      <c r="O135" s="50"/>
      <c r="P135" s="50"/>
      <c r="Q135" s="50"/>
      <c r="R135" s="50" t="str">
        <f>IFERROR(INDEX([8]DATOS!$T$3:$T$6,MATCH(GJ!N135,[8]DATOS!$S$3:$S$6,0)),"")</f>
        <v/>
      </c>
      <c r="S135" s="51" t="str">
        <f>IFERROR(INDEX('[8]Evaluación de riesgos'!$P$9:$P$17,MATCH(GJ!O135,'[8]Evaluación de riesgos'!$B$9:$B$17,0)),"")</f>
        <v/>
      </c>
      <c r="T135" s="52"/>
      <c r="U135" s="52"/>
      <c r="V135" s="80"/>
      <c r="W135" s="80"/>
      <c r="X135" s="80"/>
    </row>
    <row r="136" spans="1:24" ht="18" x14ac:dyDescent="0.2">
      <c r="A136" s="50"/>
      <c r="B136" s="50"/>
      <c r="C136" s="50"/>
      <c r="D136" s="50"/>
      <c r="E136" s="50"/>
      <c r="F136" s="50"/>
      <c r="G136" s="50"/>
      <c r="H136" s="50"/>
      <c r="I136" s="50"/>
      <c r="J136" s="50"/>
      <c r="K136" s="50" t="str">
        <f>IFERROR(VLOOKUP(I136,[8]DATOS!$L$2:$Q$6,MATCH(J136,[8]DATOS!$M$7:$Q$7,0)+1,0),"")</f>
        <v/>
      </c>
      <c r="L136" s="50"/>
      <c r="M136" s="50"/>
      <c r="N136" s="50" t="str">
        <f>IFERROR(VLOOKUP(L136,[8]DATOS!$L$2:$Q$6,MATCH(M136,[8]DATOS!$M$7:$Q$7,0)+1,0),"")</f>
        <v/>
      </c>
      <c r="O136" s="50"/>
      <c r="P136" s="50"/>
      <c r="Q136" s="50"/>
      <c r="R136" s="50" t="str">
        <f>IFERROR(INDEX([8]DATOS!$T$3:$T$6,MATCH(GJ!N136,[8]DATOS!$S$3:$S$6,0)),"")</f>
        <v/>
      </c>
      <c r="S136" s="51" t="str">
        <f>IFERROR(INDEX('[8]Evaluación de riesgos'!$P$9:$P$17,MATCH(GJ!O136,'[8]Evaluación de riesgos'!$B$9:$B$17,0)),"")</f>
        <v/>
      </c>
      <c r="T136" s="52"/>
      <c r="U136" s="52"/>
      <c r="V136" s="80"/>
      <c r="W136" s="80"/>
      <c r="X136" s="80"/>
    </row>
    <row r="137" spans="1:24" ht="18" x14ac:dyDescent="0.2">
      <c r="A137" s="50"/>
      <c r="B137" s="50"/>
      <c r="C137" s="50"/>
      <c r="D137" s="50"/>
      <c r="E137" s="50"/>
      <c r="F137" s="50"/>
      <c r="G137" s="50"/>
      <c r="H137" s="50"/>
      <c r="I137" s="50"/>
      <c r="J137" s="50"/>
      <c r="K137" s="50" t="str">
        <f>IFERROR(VLOOKUP(I137,[8]DATOS!$L$2:$Q$6,MATCH(J137,[8]DATOS!$M$7:$Q$7,0)+1,0),"")</f>
        <v/>
      </c>
      <c r="L137" s="50"/>
      <c r="M137" s="50"/>
      <c r="N137" s="50" t="str">
        <f>IFERROR(VLOOKUP(L137,[8]DATOS!$L$2:$Q$6,MATCH(M137,[8]DATOS!$M$7:$Q$7,0)+1,0),"")</f>
        <v/>
      </c>
      <c r="O137" s="50"/>
      <c r="P137" s="50"/>
      <c r="Q137" s="50"/>
      <c r="R137" s="50" t="str">
        <f>IFERROR(INDEX([8]DATOS!$T$3:$T$6,MATCH(GJ!N137,[8]DATOS!$S$3:$S$6,0)),"")</f>
        <v/>
      </c>
      <c r="S137" s="51" t="str">
        <f>IFERROR(INDEX('[8]Evaluación de riesgos'!$P$9:$P$17,MATCH(GJ!O137,'[8]Evaluación de riesgos'!$B$9:$B$17,0)),"")</f>
        <v/>
      </c>
      <c r="T137" s="52"/>
      <c r="U137" s="52"/>
      <c r="V137" s="80"/>
      <c r="W137" s="80"/>
      <c r="X137" s="80"/>
    </row>
    <row r="138" spans="1:24" ht="18" x14ac:dyDescent="0.2">
      <c r="A138" s="50"/>
      <c r="B138" s="50"/>
      <c r="C138" s="50"/>
      <c r="D138" s="50"/>
      <c r="E138" s="50"/>
      <c r="F138" s="50"/>
      <c r="G138" s="50"/>
      <c r="H138" s="50"/>
      <c r="I138" s="50"/>
      <c r="J138" s="50"/>
      <c r="K138" s="50" t="str">
        <f>IFERROR(VLOOKUP(I138,[8]DATOS!$L$2:$Q$6,MATCH(J138,[8]DATOS!$M$7:$Q$7,0)+1,0),"")</f>
        <v/>
      </c>
      <c r="L138" s="50"/>
      <c r="M138" s="50"/>
      <c r="N138" s="50" t="str">
        <f>IFERROR(VLOOKUP(L138,[8]DATOS!$L$2:$Q$6,MATCH(M138,[8]DATOS!$M$7:$Q$7,0)+1,0),"")</f>
        <v/>
      </c>
      <c r="O138" s="50"/>
      <c r="P138" s="50"/>
      <c r="Q138" s="50"/>
      <c r="R138" s="50" t="str">
        <f>IFERROR(INDEX([8]DATOS!$T$3:$T$6,MATCH(GJ!N138,[8]DATOS!$S$3:$S$6,0)),"")</f>
        <v/>
      </c>
      <c r="S138" s="51" t="str">
        <f>IFERROR(INDEX('[8]Evaluación de riesgos'!$P$9:$P$17,MATCH(GJ!O138,'[8]Evaluación de riesgos'!$B$9:$B$17,0)),"")</f>
        <v/>
      </c>
      <c r="T138" s="52"/>
      <c r="U138" s="52"/>
      <c r="V138" s="80"/>
      <c r="W138" s="80"/>
      <c r="X138" s="80"/>
    </row>
    <row r="139" spans="1:24" ht="18" x14ac:dyDescent="0.2">
      <c r="A139" s="50"/>
      <c r="B139" s="50"/>
      <c r="C139" s="50"/>
      <c r="D139" s="50"/>
      <c r="E139" s="50"/>
      <c r="F139" s="50"/>
      <c r="G139" s="50"/>
      <c r="H139" s="50"/>
      <c r="I139" s="50"/>
      <c r="J139" s="50"/>
      <c r="K139" s="50" t="str">
        <f>IFERROR(VLOOKUP(I139,[8]DATOS!$L$2:$Q$6,MATCH(J139,[8]DATOS!$M$7:$Q$7,0)+1,0),"")</f>
        <v/>
      </c>
      <c r="L139" s="50"/>
      <c r="M139" s="50"/>
      <c r="N139" s="50" t="str">
        <f>IFERROR(VLOOKUP(L139,[8]DATOS!$L$2:$Q$6,MATCH(M139,[8]DATOS!$M$7:$Q$7,0)+1,0),"")</f>
        <v/>
      </c>
      <c r="O139" s="50"/>
      <c r="P139" s="50"/>
      <c r="Q139" s="50"/>
      <c r="R139" s="50" t="str">
        <f>IFERROR(INDEX([8]DATOS!$T$3:$T$6,MATCH(GJ!N139,[8]DATOS!$S$3:$S$6,0)),"")</f>
        <v/>
      </c>
      <c r="S139" s="51" t="str">
        <f>IFERROR(INDEX('[8]Evaluación de riesgos'!$P$9:$P$17,MATCH(GJ!O139,'[8]Evaluación de riesgos'!$B$9:$B$17,0)),"")</f>
        <v/>
      </c>
      <c r="T139" s="52"/>
      <c r="U139" s="52"/>
      <c r="V139" s="80"/>
      <c r="W139" s="80"/>
      <c r="X139" s="80"/>
    </row>
    <row r="140" spans="1:24" ht="18" x14ac:dyDescent="0.2">
      <c r="A140" s="50"/>
      <c r="B140" s="50"/>
      <c r="C140" s="50"/>
      <c r="D140" s="50"/>
      <c r="E140" s="50"/>
      <c r="F140" s="50"/>
      <c r="G140" s="50"/>
      <c r="H140" s="50"/>
      <c r="I140" s="50"/>
      <c r="J140" s="50"/>
      <c r="K140" s="50" t="str">
        <f>IFERROR(VLOOKUP(I140,[8]DATOS!$L$2:$Q$6,MATCH(J140,[8]DATOS!$M$7:$Q$7,0)+1,0),"")</f>
        <v/>
      </c>
      <c r="L140" s="50"/>
      <c r="M140" s="50"/>
      <c r="N140" s="50" t="str">
        <f>IFERROR(VLOOKUP(L140,[8]DATOS!$L$2:$Q$6,MATCH(M140,[8]DATOS!$M$7:$Q$7,0)+1,0),"")</f>
        <v/>
      </c>
      <c r="O140" s="50"/>
      <c r="P140" s="50"/>
      <c r="Q140" s="50"/>
      <c r="R140" s="50" t="str">
        <f>IFERROR(INDEX([8]DATOS!$T$3:$T$6,MATCH(GJ!N140,[8]DATOS!$S$3:$S$6,0)),"")</f>
        <v/>
      </c>
      <c r="S140" s="51" t="str">
        <f>IFERROR(INDEX('[8]Evaluación de riesgos'!$P$9:$P$17,MATCH(GJ!O140,'[8]Evaluación de riesgos'!$B$9:$B$17,0)),"")</f>
        <v/>
      </c>
      <c r="T140" s="52"/>
      <c r="U140" s="52"/>
      <c r="V140" s="80"/>
      <c r="W140" s="80"/>
      <c r="X140" s="80"/>
    </row>
    <row r="141" spans="1:24" ht="18" x14ac:dyDescent="0.2">
      <c r="A141" s="50"/>
      <c r="B141" s="50"/>
      <c r="C141" s="50"/>
      <c r="D141" s="50"/>
      <c r="E141" s="50"/>
      <c r="F141" s="50"/>
      <c r="G141" s="50"/>
      <c r="H141" s="50"/>
      <c r="I141" s="50"/>
      <c r="J141" s="50"/>
      <c r="K141" s="50" t="str">
        <f>IFERROR(VLOOKUP(I141,[8]DATOS!$L$2:$Q$6,MATCH(J141,[8]DATOS!$M$7:$Q$7,0)+1,0),"")</f>
        <v/>
      </c>
      <c r="L141" s="50"/>
      <c r="M141" s="50"/>
      <c r="N141" s="50" t="str">
        <f>IFERROR(VLOOKUP(L141,[8]DATOS!$L$2:$Q$6,MATCH(M141,[8]DATOS!$M$7:$Q$7,0)+1,0),"")</f>
        <v/>
      </c>
      <c r="O141" s="50"/>
      <c r="P141" s="50"/>
      <c r="Q141" s="50"/>
      <c r="R141" s="50" t="str">
        <f>IFERROR(INDEX([8]DATOS!$T$3:$T$6,MATCH(GJ!N141,[8]DATOS!$S$3:$S$6,0)),"")</f>
        <v/>
      </c>
      <c r="S141" s="51" t="str">
        <f>IFERROR(INDEX('[8]Evaluación de riesgos'!$P$9:$P$17,MATCH(GJ!O141,'[8]Evaluación de riesgos'!$B$9:$B$17,0)),"")</f>
        <v/>
      </c>
      <c r="T141" s="52"/>
      <c r="U141" s="52"/>
      <c r="V141" s="80"/>
      <c r="W141" s="80"/>
      <c r="X141" s="80"/>
    </row>
    <row r="142" spans="1:24" ht="18" x14ac:dyDescent="0.2">
      <c r="A142" s="50"/>
      <c r="B142" s="50"/>
      <c r="C142" s="50"/>
      <c r="D142" s="50"/>
      <c r="E142" s="50"/>
      <c r="F142" s="50"/>
      <c r="G142" s="50"/>
      <c r="H142" s="50"/>
      <c r="I142" s="50"/>
      <c r="J142" s="50"/>
      <c r="K142" s="50" t="str">
        <f>IFERROR(VLOOKUP(I142,[8]DATOS!$L$2:$Q$6,MATCH(J142,[8]DATOS!$M$7:$Q$7,0)+1,0),"")</f>
        <v/>
      </c>
      <c r="L142" s="50"/>
      <c r="M142" s="50"/>
      <c r="N142" s="50" t="str">
        <f>IFERROR(VLOOKUP(L142,[8]DATOS!$L$2:$Q$6,MATCH(M142,[8]DATOS!$M$7:$Q$7,0)+1,0),"")</f>
        <v/>
      </c>
      <c r="O142" s="50"/>
      <c r="P142" s="50"/>
      <c r="Q142" s="50"/>
      <c r="R142" s="50" t="str">
        <f>IFERROR(INDEX([8]DATOS!$T$3:$T$6,MATCH(GJ!N142,[8]DATOS!$S$3:$S$6,0)),"")</f>
        <v/>
      </c>
      <c r="S142" s="51" t="str">
        <f>IFERROR(INDEX('[8]Evaluación de riesgos'!$P$9:$P$17,MATCH(GJ!O142,'[8]Evaluación de riesgos'!$B$9:$B$17,0)),"")</f>
        <v/>
      </c>
      <c r="T142" s="52"/>
      <c r="U142" s="52"/>
      <c r="V142" s="80"/>
      <c r="W142" s="80"/>
      <c r="X142" s="80"/>
    </row>
    <row r="143" spans="1:24" ht="18" x14ac:dyDescent="0.2">
      <c r="A143" s="50"/>
      <c r="B143" s="50"/>
      <c r="C143" s="50"/>
      <c r="D143" s="50"/>
      <c r="E143" s="50"/>
      <c r="F143" s="50"/>
      <c r="G143" s="50"/>
      <c r="H143" s="50"/>
      <c r="I143" s="50"/>
      <c r="J143" s="50"/>
      <c r="K143" s="50" t="str">
        <f>IFERROR(VLOOKUP(I143,[8]DATOS!$L$2:$Q$6,MATCH(J143,[8]DATOS!$M$7:$Q$7,0)+1,0),"")</f>
        <v/>
      </c>
      <c r="L143" s="50"/>
      <c r="M143" s="50"/>
      <c r="N143" s="50" t="str">
        <f>IFERROR(VLOOKUP(L143,[8]DATOS!$L$2:$Q$6,MATCH(M143,[8]DATOS!$M$7:$Q$7,0)+1,0),"")</f>
        <v/>
      </c>
      <c r="O143" s="50"/>
      <c r="P143" s="50"/>
      <c r="Q143" s="50"/>
      <c r="R143" s="50" t="str">
        <f>IFERROR(INDEX([8]DATOS!$T$3:$T$6,MATCH(GJ!N143,[8]DATOS!$S$3:$S$6,0)),"")</f>
        <v/>
      </c>
      <c r="S143" s="51" t="str">
        <f>IFERROR(INDEX('[8]Evaluación de riesgos'!$P$9:$P$17,MATCH(GJ!O143,'[8]Evaluación de riesgos'!$B$9:$B$17,0)),"")</f>
        <v/>
      </c>
      <c r="T143" s="52"/>
      <c r="U143" s="52"/>
      <c r="V143" s="80"/>
      <c r="W143" s="80"/>
      <c r="X143" s="80"/>
    </row>
    <row r="144" spans="1:24" ht="18" x14ac:dyDescent="0.2">
      <c r="A144" s="50"/>
      <c r="B144" s="50"/>
      <c r="C144" s="50"/>
      <c r="D144" s="50"/>
      <c r="E144" s="50"/>
      <c r="F144" s="50"/>
      <c r="G144" s="50"/>
      <c r="H144" s="50"/>
      <c r="I144" s="50"/>
      <c r="J144" s="50"/>
      <c r="K144" s="50" t="str">
        <f>IFERROR(VLOOKUP(I144,[8]DATOS!$L$2:$Q$6,MATCH(J144,[8]DATOS!$M$7:$Q$7,0)+1,0),"")</f>
        <v/>
      </c>
      <c r="L144" s="50"/>
      <c r="M144" s="50"/>
      <c r="N144" s="50" t="str">
        <f>IFERROR(VLOOKUP(L144,[8]DATOS!$L$2:$Q$6,MATCH(M144,[8]DATOS!$M$7:$Q$7,0)+1,0),"")</f>
        <v/>
      </c>
      <c r="O144" s="50"/>
      <c r="P144" s="50"/>
      <c r="Q144" s="50"/>
      <c r="R144" s="50" t="str">
        <f>IFERROR(INDEX([8]DATOS!$T$3:$T$6,MATCH(GJ!N144,[8]DATOS!$S$3:$S$6,0)),"")</f>
        <v/>
      </c>
      <c r="S144" s="51" t="str">
        <f>IFERROR(INDEX('[8]Evaluación de riesgos'!$P$9:$P$17,MATCH(GJ!O144,'[8]Evaluación de riesgos'!$B$9:$B$17,0)),"")</f>
        <v/>
      </c>
      <c r="T144" s="52"/>
      <c r="U144" s="52"/>
      <c r="V144" s="80"/>
      <c r="W144" s="80"/>
      <c r="X144" s="80"/>
    </row>
    <row r="145" spans="1:24" ht="18" x14ac:dyDescent="0.2">
      <c r="A145" s="50"/>
      <c r="B145" s="50"/>
      <c r="C145" s="50"/>
      <c r="D145" s="50"/>
      <c r="E145" s="50"/>
      <c r="F145" s="50"/>
      <c r="G145" s="50"/>
      <c r="H145" s="50"/>
      <c r="I145" s="50"/>
      <c r="J145" s="50"/>
      <c r="K145" s="50" t="str">
        <f>IFERROR(VLOOKUP(I145,[8]DATOS!$L$2:$Q$6,MATCH(J145,[8]DATOS!$M$7:$Q$7,0)+1,0),"")</f>
        <v/>
      </c>
      <c r="L145" s="50"/>
      <c r="M145" s="50"/>
      <c r="N145" s="50" t="str">
        <f>IFERROR(VLOOKUP(L145,[8]DATOS!$L$2:$Q$6,MATCH(M145,[8]DATOS!$M$7:$Q$7,0)+1,0),"")</f>
        <v/>
      </c>
      <c r="O145" s="50"/>
      <c r="P145" s="50"/>
      <c r="Q145" s="50"/>
      <c r="R145" s="50" t="str">
        <f>IFERROR(INDEX([8]DATOS!$T$3:$T$6,MATCH(GJ!N145,[8]DATOS!$S$3:$S$6,0)),"")</f>
        <v/>
      </c>
      <c r="S145" s="51" t="str">
        <f>IFERROR(INDEX('[8]Evaluación de riesgos'!$P$9:$P$17,MATCH(GJ!O145,'[8]Evaluación de riesgos'!$B$9:$B$17,0)),"")</f>
        <v/>
      </c>
      <c r="T145" s="52"/>
      <c r="U145" s="52"/>
      <c r="V145" s="80"/>
      <c r="W145" s="80"/>
      <c r="X145" s="80"/>
    </row>
    <row r="146" spans="1:24" ht="18" x14ac:dyDescent="0.2">
      <c r="A146" s="50"/>
      <c r="B146" s="50"/>
      <c r="C146" s="50"/>
      <c r="D146" s="50"/>
      <c r="E146" s="50"/>
      <c r="F146" s="50"/>
      <c r="G146" s="50"/>
      <c r="H146" s="50"/>
      <c r="I146" s="50"/>
      <c r="J146" s="50"/>
      <c r="K146" s="50" t="str">
        <f>IFERROR(VLOOKUP(I146,[8]DATOS!$L$2:$Q$6,MATCH(J146,[8]DATOS!$M$7:$Q$7,0)+1,0),"")</f>
        <v/>
      </c>
      <c r="L146" s="50"/>
      <c r="M146" s="50"/>
      <c r="N146" s="50" t="str">
        <f>IFERROR(VLOOKUP(L146,[8]DATOS!$L$2:$Q$6,MATCH(M146,[8]DATOS!$M$7:$Q$7,0)+1,0),"")</f>
        <v/>
      </c>
      <c r="O146" s="50"/>
      <c r="P146" s="50"/>
      <c r="Q146" s="50"/>
      <c r="R146" s="50" t="str">
        <f>IFERROR(INDEX([8]DATOS!$T$3:$T$6,MATCH(GJ!N146,[8]DATOS!$S$3:$S$6,0)),"")</f>
        <v/>
      </c>
      <c r="S146" s="51" t="str">
        <f>IFERROR(INDEX('[8]Evaluación de riesgos'!$P$9:$P$17,MATCH(GJ!O146,'[8]Evaluación de riesgos'!$B$9:$B$17,0)),"")</f>
        <v/>
      </c>
      <c r="T146" s="52"/>
      <c r="U146" s="52"/>
      <c r="V146" s="80"/>
      <c r="W146" s="80"/>
      <c r="X146" s="80"/>
    </row>
    <row r="147" spans="1:24" ht="18" x14ac:dyDescent="0.2">
      <c r="A147" s="50"/>
      <c r="B147" s="50"/>
      <c r="C147" s="50"/>
      <c r="D147" s="50"/>
      <c r="E147" s="50"/>
      <c r="F147" s="50"/>
      <c r="G147" s="50"/>
      <c r="H147" s="50"/>
      <c r="I147" s="50"/>
      <c r="J147" s="50"/>
      <c r="K147" s="50" t="str">
        <f>IFERROR(VLOOKUP(I147,[8]DATOS!$L$2:$Q$6,MATCH(J147,[8]DATOS!$M$7:$Q$7,0)+1,0),"")</f>
        <v/>
      </c>
      <c r="L147" s="50"/>
      <c r="M147" s="50"/>
      <c r="N147" s="50" t="str">
        <f>IFERROR(VLOOKUP(L147,[8]DATOS!$L$2:$Q$6,MATCH(M147,[8]DATOS!$M$7:$Q$7,0)+1,0),"")</f>
        <v/>
      </c>
      <c r="O147" s="50"/>
      <c r="P147" s="50"/>
      <c r="Q147" s="50"/>
      <c r="R147" s="50" t="str">
        <f>IFERROR(INDEX([8]DATOS!$T$3:$T$6,MATCH(GJ!N147,[8]DATOS!$S$3:$S$6,0)),"")</f>
        <v/>
      </c>
      <c r="S147" s="51" t="str">
        <f>IFERROR(INDEX('[8]Evaluación de riesgos'!$P$9:$P$17,MATCH(GJ!O147,'[8]Evaluación de riesgos'!$B$9:$B$17,0)),"")</f>
        <v/>
      </c>
      <c r="T147" s="52"/>
      <c r="U147" s="52"/>
      <c r="V147" s="80"/>
      <c r="W147" s="80"/>
      <c r="X147" s="80"/>
    </row>
    <row r="148" spans="1:24" ht="18" x14ac:dyDescent="0.2">
      <c r="A148" s="50"/>
      <c r="B148" s="50"/>
      <c r="C148" s="50"/>
      <c r="D148" s="50"/>
      <c r="E148" s="50"/>
      <c r="F148" s="50"/>
      <c r="G148" s="50"/>
      <c r="H148" s="50"/>
      <c r="I148" s="50"/>
      <c r="J148" s="50"/>
      <c r="K148" s="50" t="str">
        <f>IFERROR(VLOOKUP(I148,[8]DATOS!$L$2:$Q$6,MATCH(J148,[8]DATOS!$M$7:$Q$7,0)+1,0),"")</f>
        <v/>
      </c>
      <c r="L148" s="50"/>
      <c r="M148" s="50"/>
      <c r="N148" s="50" t="str">
        <f>IFERROR(VLOOKUP(L148,[8]DATOS!$L$2:$Q$6,MATCH(M148,[8]DATOS!$M$7:$Q$7,0)+1,0),"")</f>
        <v/>
      </c>
      <c r="O148" s="50"/>
      <c r="P148" s="50"/>
      <c r="Q148" s="50"/>
      <c r="R148" s="50" t="str">
        <f>IFERROR(INDEX([8]DATOS!$T$3:$T$6,MATCH(GJ!N148,[8]DATOS!$S$3:$S$6,0)),"")</f>
        <v/>
      </c>
      <c r="S148" s="51" t="str">
        <f>IFERROR(INDEX('[8]Evaluación de riesgos'!$P$9:$P$17,MATCH(GJ!O148,'[8]Evaluación de riesgos'!$B$9:$B$17,0)),"")</f>
        <v/>
      </c>
      <c r="T148" s="52"/>
      <c r="U148" s="52"/>
      <c r="V148" s="80"/>
      <c r="W148" s="80"/>
      <c r="X148" s="80"/>
    </row>
    <row r="149" spans="1:24" ht="18" x14ac:dyDescent="0.2">
      <c r="A149" s="50"/>
      <c r="B149" s="50"/>
      <c r="C149" s="50"/>
      <c r="D149" s="50"/>
      <c r="E149" s="50"/>
      <c r="F149" s="50"/>
      <c r="G149" s="50"/>
      <c r="H149" s="50"/>
      <c r="I149" s="50"/>
      <c r="J149" s="50"/>
      <c r="K149" s="50" t="str">
        <f>IFERROR(VLOOKUP(I149,[8]DATOS!$L$2:$Q$6,MATCH(J149,[8]DATOS!$M$7:$Q$7,0)+1,0),"")</f>
        <v/>
      </c>
      <c r="L149" s="50"/>
      <c r="M149" s="50"/>
      <c r="N149" s="50" t="str">
        <f>IFERROR(VLOOKUP(L149,[8]DATOS!$L$2:$Q$6,MATCH(M149,[8]DATOS!$M$7:$Q$7,0)+1,0),"")</f>
        <v/>
      </c>
      <c r="O149" s="50"/>
      <c r="P149" s="50"/>
      <c r="Q149" s="50"/>
      <c r="R149" s="50" t="str">
        <f>IFERROR(INDEX([8]DATOS!$T$3:$T$6,MATCH(GJ!N149,[8]DATOS!$S$3:$S$6,0)),"")</f>
        <v/>
      </c>
      <c r="S149" s="51" t="str">
        <f>IFERROR(INDEX('[8]Evaluación de riesgos'!$P$9:$P$17,MATCH(GJ!O149,'[8]Evaluación de riesgos'!$B$9:$B$17,0)),"")</f>
        <v/>
      </c>
      <c r="T149" s="52"/>
      <c r="U149" s="52"/>
      <c r="V149" s="80"/>
      <c r="W149" s="80"/>
      <c r="X149" s="80"/>
    </row>
    <row r="150" spans="1:24" ht="18" x14ac:dyDescent="0.2">
      <c r="A150" s="50"/>
      <c r="B150" s="50"/>
      <c r="C150" s="50"/>
      <c r="D150" s="50"/>
      <c r="E150" s="50"/>
      <c r="F150" s="50"/>
      <c r="G150" s="50"/>
      <c r="H150" s="50"/>
      <c r="I150" s="50"/>
      <c r="J150" s="50"/>
      <c r="K150" s="50" t="str">
        <f>IFERROR(VLOOKUP(I150,[8]DATOS!$L$2:$Q$6,MATCH(J150,[8]DATOS!$M$7:$Q$7,0)+1,0),"")</f>
        <v/>
      </c>
      <c r="L150" s="50"/>
      <c r="M150" s="50"/>
      <c r="N150" s="50" t="str">
        <f>IFERROR(VLOOKUP(L150,[8]DATOS!$L$2:$Q$6,MATCH(M150,[8]DATOS!$M$7:$Q$7,0)+1,0),"")</f>
        <v/>
      </c>
      <c r="O150" s="50"/>
      <c r="P150" s="50"/>
      <c r="Q150" s="50"/>
      <c r="R150" s="50" t="str">
        <f>IFERROR(INDEX([8]DATOS!$T$3:$T$6,MATCH(GJ!N150,[8]DATOS!$S$3:$S$6,0)),"")</f>
        <v/>
      </c>
      <c r="S150" s="51" t="str">
        <f>IFERROR(INDEX('[8]Evaluación de riesgos'!$P$9:$P$17,MATCH(GJ!O150,'[8]Evaluación de riesgos'!$B$9:$B$17,0)),"")</f>
        <v/>
      </c>
      <c r="T150" s="52"/>
      <c r="U150" s="52"/>
      <c r="V150" s="80"/>
      <c r="W150" s="80"/>
      <c r="X150" s="80"/>
    </row>
    <row r="151" spans="1:24" ht="18" x14ac:dyDescent="0.2">
      <c r="A151" s="50"/>
      <c r="B151" s="50"/>
      <c r="C151" s="50"/>
      <c r="D151" s="50"/>
      <c r="E151" s="50"/>
      <c r="F151" s="50"/>
      <c r="G151" s="50"/>
      <c r="H151" s="50"/>
      <c r="I151" s="50"/>
      <c r="J151" s="50"/>
      <c r="K151" s="50" t="str">
        <f>IFERROR(VLOOKUP(I151,[8]DATOS!$L$2:$Q$6,MATCH(J151,[8]DATOS!$M$7:$Q$7,0)+1,0),"")</f>
        <v/>
      </c>
      <c r="L151" s="50"/>
      <c r="M151" s="50"/>
      <c r="N151" s="50" t="str">
        <f>IFERROR(VLOOKUP(L151,[8]DATOS!$L$2:$Q$6,MATCH(M151,[8]DATOS!$M$7:$Q$7,0)+1,0),"")</f>
        <v/>
      </c>
      <c r="O151" s="50"/>
      <c r="P151" s="50"/>
      <c r="Q151" s="50"/>
      <c r="R151" s="50" t="str">
        <f>IFERROR(INDEX([8]DATOS!$T$3:$T$6,MATCH(GJ!N151,[8]DATOS!$S$3:$S$6,0)),"")</f>
        <v/>
      </c>
      <c r="S151" s="51" t="str">
        <f>IFERROR(INDEX('[8]Evaluación de riesgos'!$P$9:$P$17,MATCH(GJ!O151,'[8]Evaluación de riesgos'!$B$9:$B$17,0)),"")</f>
        <v/>
      </c>
      <c r="T151" s="52"/>
      <c r="U151" s="52"/>
      <c r="V151" s="80"/>
      <c r="W151" s="80"/>
      <c r="X151" s="80"/>
    </row>
    <row r="152" spans="1:24" ht="18" x14ac:dyDescent="0.2">
      <c r="A152" s="50"/>
      <c r="B152" s="50"/>
      <c r="C152" s="50"/>
      <c r="D152" s="50"/>
      <c r="E152" s="50"/>
      <c r="F152" s="50"/>
      <c r="G152" s="50"/>
      <c r="H152" s="50"/>
      <c r="I152" s="50"/>
      <c r="J152" s="50"/>
      <c r="K152" s="50" t="str">
        <f>IFERROR(VLOOKUP(I152,[8]DATOS!$L$2:$Q$6,MATCH(J152,[8]DATOS!$M$7:$Q$7,0)+1,0),"")</f>
        <v/>
      </c>
      <c r="L152" s="50"/>
      <c r="M152" s="50"/>
      <c r="N152" s="50" t="str">
        <f>IFERROR(VLOOKUP(L152,[8]DATOS!$L$2:$Q$6,MATCH(M152,[8]DATOS!$M$7:$Q$7,0)+1,0),"")</f>
        <v/>
      </c>
      <c r="O152" s="50"/>
      <c r="P152" s="50"/>
      <c r="Q152" s="50"/>
      <c r="R152" s="50" t="str">
        <f>IFERROR(INDEX([8]DATOS!$T$3:$T$6,MATCH(GJ!N152,[8]DATOS!$S$3:$S$6,0)),"")</f>
        <v/>
      </c>
      <c r="S152" s="51" t="str">
        <f>IFERROR(INDEX('[8]Evaluación de riesgos'!$P$9:$P$17,MATCH(GJ!O152,'[8]Evaluación de riesgos'!$B$9:$B$17,0)),"")</f>
        <v/>
      </c>
      <c r="T152" s="52"/>
      <c r="U152" s="52"/>
      <c r="V152" s="80"/>
      <c r="W152" s="80"/>
      <c r="X152" s="80"/>
    </row>
    <row r="153" spans="1:24" ht="18" x14ac:dyDescent="0.2">
      <c r="A153" s="50"/>
      <c r="B153" s="50"/>
      <c r="C153" s="50"/>
      <c r="D153" s="50"/>
      <c r="E153" s="50"/>
      <c r="F153" s="50"/>
      <c r="G153" s="50"/>
      <c r="H153" s="50"/>
      <c r="I153" s="50"/>
      <c r="J153" s="50"/>
      <c r="K153" s="50" t="str">
        <f>IFERROR(VLOOKUP(I153,[8]DATOS!$L$2:$Q$6,MATCH(J153,[8]DATOS!$M$7:$Q$7,0)+1,0),"")</f>
        <v/>
      </c>
      <c r="L153" s="50"/>
      <c r="M153" s="50"/>
      <c r="N153" s="50" t="str">
        <f>IFERROR(VLOOKUP(L153,[8]DATOS!$L$2:$Q$6,MATCH(M153,[8]DATOS!$M$7:$Q$7,0)+1,0),"")</f>
        <v/>
      </c>
      <c r="O153" s="50"/>
      <c r="P153" s="50"/>
      <c r="Q153" s="50"/>
      <c r="R153" s="50" t="str">
        <f>IFERROR(INDEX([8]DATOS!$T$3:$T$6,MATCH(GJ!N153,[8]DATOS!$S$3:$S$6,0)),"")</f>
        <v/>
      </c>
      <c r="S153" s="51" t="str">
        <f>IFERROR(INDEX('[8]Evaluación de riesgos'!$P$9:$P$17,MATCH(GJ!O153,'[8]Evaluación de riesgos'!$B$9:$B$17,0)),"")</f>
        <v/>
      </c>
      <c r="T153" s="52"/>
      <c r="U153" s="52"/>
      <c r="V153" s="80"/>
      <c r="W153" s="80"/>
      <c r="X153" s="80"/>
    </row>
    <row r="154" spans="1:24" ht="18" x14ac:dyDescent="0.2">
      <c r="A154" s="50"/>
      <c r="B154" s="50"/>
      <c r="C154" s="50"/>
      <c r="D154" s="50"/>
      <c r="E154" s="50"/>
      <c r="F154" s="50"/>
      <c r="G154" s="50"/>
      <c r="H154" s="50"/>
      <c r="I154" s="50"/>
      <c r="J154" s="50"/>
      <c r="K154" s="50" t="str">
        <f>IFERROR(VLOOKUP(I154,[8]DATOS!$L$2:$Q$6,MATCH(J154,[8]DATOS!$M$7:$Q$7,0)+1,0),"")</f>
        <v/>
      </c>
      <c r="L154" s="50"/>
      <c r="M154" s="50"/>
      <c r="N154" s="50" t="str">
        <f>IFERROR(VLOOKUP(L154,[8]DATOS!$L$2:$Q$6,MATCH(M154,[8]DATOS!$M$7:$Q$7,0)+1,0),"")</f>
        <v/>
      </c>
      <c r="O154" s="50"/>
      <c r="P154" s="50"/>
      <c r="Q154" s="50"/>
      <c r="R154" s="50" t="str">
        <f>IFERROR(INDEX([8]DATOS!$T$3:$T$6,MATCH(GJ!N154,[8]DATOS!$S$3:$S$6,0)),"")</f>
        <v/>
      </c>
      <c r="S154" s="51" t="str">
        <f>IFERROR(INDEX('[8]Evaluación de riesgos'!$P$9:$P$17,MATCH(GJ!O154,'[8]Evaluación de riesgos'!$B$9:$B$17,0)),"")</f>
        <v/>
      </c>
      <c r="T154" s="52"/>
      <c r="U154" s="52"/>
      <c r="V154" s="80"/>
      <c r="W154" s="80"/>
      <c r="X154" s="80"/>
    </row>
    <row r="155" spans="1:24" ht="18" x14ac:dyDescent="0.2">
      <c r="A155" s="50"/>
      <c r="B155" s="50"/>
      <c r="C155" s="50"/>
      <c r="D155" s="50"/>
      <c r="E155" s="50"/>
      <c r="F155" s="50"/>
      <c r="G155" s="50"/>
      <c r="H155" s="50"/>
      <c r="I155" s="50"/>
      <c r="J155" s="50"/>
      <c r="K155" s="50" t="str">
        <f>IFERROR(VLOOKUP(I155,[8]DATOS!$L$2:$Q$6,MATCH(J155,[8]DATOS!$M$7:$Q$7,0)+1,0),"")</f>
        <v/>
      </c>
      <c r="L155" s="50"/>
      <c r="M155" s="50"/>
      <c r="N155" s="50" t="str">
        <f>IFERROR(VLOOKUP(L155,[8]DATOS!$L$2:$Q$6,MATCH(M155,[8]DATOS!$M$7:$Q$7,0)+1,0),"")</f>
        <v/>
      </c>
      <c r="O155" s="50"/>
      <c r="P155" s="50"/>
      <c r="Q155" s="50"/>
      <c r="R155" s="50" t="str">
        <f>IFERROR(INDEX([8]DATOS!$T$3:$T$6,MATCH(GJ!N155,[8]DATOS!$S$3:$S$6,0)),"")</f>
        <v/>
      </c>
      <c r="S155" s="51" t="str">
        <f>IFERROR(INDEX('[8]Evaluación de riesgos'!$P$9:$P$17,MATCH(GJ!O155,'[8]Evaluación de riesgos'!$B$9:$B$17,0)),"")</f>
        <v/>
      </c>
      <c r="T155" s="52"/>
      <c r="U155" s="52"/>
      <c r="V155" s="80"/>
      <c r="W155" s="80"/>
      <c r="X155" s="80"/>
    </row>
    <row r="156" spans="1:24" ht="18" x14ac:dyDescent="0.2">
      <c r="A156" s="50"/>
      <c r="B156" s="50"/>
      <c r="C156" s="50"/>
      <c r="D156" s="50"/>
      <c r="E156" s="50"/>
      <c r="F156" s="50"/>
      <c r="G156" s="50"/>
      <c r="H156" s="50"/>
      <c r="I156" s="50"/>
      <c r="J156" s="50"/>
      <c r="K156" s="50" t="str">
        <f>IFERROR(VLOOKUP(I156,[8]DATOS!$L$2:$Q$6,MATCH(J156,[8]DATOS!$M$7:$Q$7,0)+1,0),"")</f>
        <v/>
      </c>
      <c r="L156" s="50"/>
      <c r="M156" s="50"/>
      <c r="N156" s="50" t="str">
        <f>IFERROR(VLOOKUP(L156,[8]DATOS!$L$2:$Q$6,MATCH(M156,[8]DATOS!$M$7:$Q$7,0)+1,0),"")</f>
        <v/>
      </c>
      <c r="O156" s="50"/>
      <c r="P156" s="50"/>
      <c r="Q156" s="50"/>
      <c r="R156" s="50" t="str">
        <f>IFERROR(INDEX([8]DATOS!$T$3:$T$6,MATCH(GJ!N156,[8]DATOS!$S$3:$S$6,0)),"")</f>
        <v/>
      </c>
      <c r="S156" s="51" t="str">
        <f>IFERROR(INDEX('[8]Evaluación de riesgos'!$P$9:$P$17,MATCH(GJ!O156,'[8]Evaluación de riesgos'!$B$9:$B$17,0)),"")</f>
        <v/>
      </c>
      <c r="T156" s="52"/>
      <c r="U156" s="52"/>
      <c r="V156" s="80"/>
      <c r="W156" s="80"/>
      <c r="X156" s="80"/>
    </row>
    <row r="157" spans="1:24" ht="18" x14ac:dyDescent="0.2">
      <c r="A157" s="50"/>
      <c r="B157" s="50"/>
      <c r="C157" s="50"/>
      <c r="D157" s="50"/>
      <c r="E157" s="50"/>
      <c r="F157" s="50"/>
      <c r="G157" s="50"/>
      <c r="H157" s="50"/>
      <c r="I157" s="50"/>
      <c r="J157" s="50"/>
      <c r="K157" s="50" t="str">
        <f>IFERROR(VLOOKUP(I157,[8]DATOS!$L$2:$Q$6,MATCH(J157,[8]DATOS!$M$7:$Q$7,0)+1,0),"")</f>
        <v/>
      </c>
      <c r="L157" s="50"/>
      <c r="M157" s="50"/>
      <c r="N157" s="50" t="str">
        <f>IFERROR(VLOOKUP(L157,[8]DATOS!$L$2:$Q$6,MATCH(M157,[8]DATOS!$M$7:$Q$7,0)+1,0),"")</f>
        <v/>
      </c>
      <c r="O157" s="50"/>
      <c r="P157" s="50"/>
      <c r="Q157" s="50"/>
      <c r="R157" s="50" t="str">
        <f>IFERROR(INDEX([8]DATOS!$T$3:$T$6,MATCH(GJ!N157,[8]DATOS!$S$3:$S$6,0)),"")</f>
        <v/>
      </c>
      <c r="S157" s="51" t="str">
        <f>IFERROR(INDEX('[8]Evaluación de riesgos'!$P$9:$P$17,MATCH(GJ!O157,'[8]Evaluación de riesgos'!$B$9:$B$17,0)),"")</f>
        <v/>
      </c>
      <c r="T157" s="52"/>
      <c r="U157" s="52"/>
      <c r="V157" s="80"/>
      <c r="W157" s="80"/>
      <c r="X157" s="80"/>
    </row>
    <row r="158" spans="1:24" ht="18" x14ac:dyDescent="0.2">
      <c r="A158" s="50"/>
      <c r="B158" s="50"/>
      <c r="C158" s="50"/>
      <c r="D158" s="50"/>
      <c r="E158" s="50"/>
      <c r="F158" s="50"/>
      <c r="G158" s="50"/>
      <c r="H158" s="50"/>
      <c r="I158" s="50"/>
      <c r="J158" s="50"/>
      <c r="K158" s="50" t="str">
        <f>IFERROR(VLOOKUP(I158,[8]DATOS!$L$2:$Q$6,MATCH(J158,[8]DATOS!$M$7:$Q$7,0)+1,0),"")</f>
        <v/>
      </c>
      <c r="L158" s="50"/>
      <c r="M158" s="50"/>
      <c r="N158" s="50" t="str">
        <f>IFERROR(VLOOKUP(L158,[8]DATOS!$L$2:$Q$6,MATCH(M158,[8]DATOS!$M$7:$Q$7,0)+1,0),"")</f>
        <v/>
      </c>
      <c r="O158" s="50"/>
      <c r="P158" s="50"/>
      <c r="Q158" s="50"/>
      <c r="R158" s="50" t="str">
        <f>IFERROR(INDEX([8]DATOS!$T$3:$T$6,MATCH(GJ!N158,[8]DATOS!$S$3:$S$6,0)),"")</f>
        <v/>
      </c>
      <c r="S158" s="51" t="str">
        <f>IFERROR(INDEX('[8]Evaluación de riesgos'!$P$9:$P$17,MATCH(GJ!O158,'[8]Evaluación de riesgos'!$B$9:$B$17,0)),"")</f>
        <v/>
      </c>
      <c r="T158" s="52"/>
      <c r="U158" s="52"/>
      <c r="V158" s="80"/>
      <c r="W158" s="80"/>
      <c r="X158" s="80"/>
    </row>
    <row r="159" spans="1:24" ht="18" x14ac:dyDescent="0.2">
      <c r="A159" s="50"/>
      <c r="B159" s="50"/>
      <c r="C159" s="50"/>
      <c r="D159" s="50"/>
      <c r="E159" s="50"/>
      <c r="F159" s="50"/>
      <c r="G159" s="50"/>
      <c r="H159" s="50"/>
      <c r="I159" s="50"/>
      <c r="J159" s="50"/>
      <c r="K159" s="50" t="str">
        <f>IFERROR(VLOOKUP(I159,[8]DATOS!$L$2:$Q$6,MATCH(J159,[8]DATOS!$M$7:$Q$7,0)+1,0),"")</f>
        <v/>
      </c>
      <c r="L159" s="50"/>
      <c r="M159" s="50"/>
      <c r="N159" s="50" t="str">
        <f>IFERROR(VLOOKUP(L159,[8]DATOS!$L$2:$Q$6,MATCH(M159,[8]DATOS!$M$7:$Q$7,0)+1,0),"")</f>
        <v/>
      </c>
      <c r="O159" s="50"/>
      <c r="P159" s="50"/>
      <c r="Q159" s="50"/>
      <c r="R159" s="50" t="str">
        <f>IFERROR(INDEX([8]DATOS!$T$3:$T$6,MATCH(GJ!N159,[8]DATOS!$S$3:$S$6,0)),"")</f>
        <v/>
      </c>
      <c r="S159" s="51" t="str">
        <f>IFERROR(INDEX('[8]Evaluación de riesgos'!$P$9:$P$17,MATCH(GJ!O159,'[8]Evaluación de riesgos'!$B$9:$B$17,0)),"")</f>
        <v/>
      </c>
      <c r="T159" s="52"/>
      <c r="U159" s="52"/>
      <c r="V159" s="80"/>
      <c r="W159" s="80"/>
      <c r="X159" s="80"/>
    </row>
    <row r="160" spans="1:24" ht="18" x14ac:dyDescent="0.2">
      <c r="A160" s="50"/>
      <c r="B160" s="50"/>
      <c r="C160" s="50"/>
      <c r="D160" s="50"/>
      <c r="E160" s="50"/>
      <c r="F160" s="50"/>
      <c r="G160" s="50"/>
      <c r="H160" s="50"/>
      <c r="I160" s="50"/>
      <c r="J160" s="50"/>
      <c r="K160" s="50" t="str">
        <f>IFERROR(VLOOKUP(I160,[8]DATOS!$L$2:$Q$6,MATCH(J160,[8]DATOS!$M$7:$Q$7,0)+1,0),"")</f>
        <v/>
      </c>
      <c r="L160" s="50"/>
      <c r="M160" s="50"/>
      <c r="N160" s="50" t="str">
        <f>IFERROR(VLOOKUP(L160,[8]DATOS!$L$2:$Q$6,MATCH(M160,[8]DATOS!$M$7:$Q$7,0)+1,0),"")</f>
        <v/>
      </c>
      <c r="O160" s="50"/>
      <c r="P160" s="50"/>
      <c r="Q160" s="50"/>
      <c r="R160" s="50" t="str">
        <f>IFERROR(INDEX([8]DATOS!$T$3:$T$6,MATCH(GJ!N160,[8]DATOS!$S$3:$S$6,0)),"")</f>
        <v/>
      </c>
      <c r="S160" s="51" t="str">
        <f>IFERROR(INDEX('[8]Evaluación de riesgos'!$P$9:$P$17,MATCH(GJ!O160,'[8]Evaluación de riesgos'!$B$9:$B$17,0)),"")</f>
        <v/>
      </c>
      <c r="T160" s="52"/>
      <c r="U160" s="52"/>
      <c r="V160" s="80"/>
      <c r="W160" s="80"/>
      <c r="X160" s="80"/>
    </row>
    <row r="161" spans="1:24" ht="18" x14ac:dyDescent="0.2">
      <c r="A161" s="50"/>
      <c r="B161" s="50"/>
      <c r="C161" s="50"/>
      <c r="D161" s="50"/>
      <c r="E161" s="50"/>
      <c r="F161" s="50"/>
      <c r="G161" s="50"/>
      <c r="H161" s="50"/>
      <c r="I161" s="50"/>
      <c r="J161" s="50"/>
      <c r="K161" s="50" t="str">
        <f>IFERROR(VLOOKUP(I161,[8]DATOS!$L$2:$Q$6,MATCH(J161,[8]DATOS!$M$7:$Q$7,0)+1,0),"")</f>
        <v/>
      </c>
      <c r="L161" s="50"/>
      <c r="M161" s="50"/>
      <c r="N161" s="50" t="str">
        <f>IFERROR(VLOOKUP(L161,[8]DATOS!$L$2:$Q$6,MATCH(M161,[8]DATOS!$M$7:$Q$7,0)+1,0),"")</f>
        <v/>
      </c>
      <c r="O161" s="50"/>
      <c r="P161" s="50"/>
      <c r="Q161" s="50"/>
      <c r="R161" s="50" t="str">
        <f>IFERROR(INDEX([8]DATOS!$T$3:$T$6,MATCH(GJ!N161,[8]DATOS!$S$3:$S$6,0)),"")</f>
        <v/>
      </c>
      <c r="S161" s="51" t="str">
        <f>IFERROR(INDEX('[8]Evaluación de riesgos'!$P$9:$P$17,MATCH(GJ!O161,'[8]Evaluación de riesgos'!$B$9:$B$17,0)),"")</f>
        <v/>
      </c>
      <c r="T161" s="52"/>
      <c r="U161" s="52"/>
      <c r="V161" s="80"/>
      <c r="W161" s="80"/>
      <c r="X161" s="80"/>
    </row>
    <row r="162" spans="1:24" ht="18" x14ac:dyDescent="0.2">
      <c r="A162" s="50"/>
      <c r="B162" s="50"/>
      <c r="C162" s="50"/>
      <c r="D162" s="50"/>
      <c r="E162" s="50"/>
      <c r="F162" s="50"/>
      <c r="G162" s="50"/>
      <c r="H162" s="50"/>
      <c r="I162" s="50"/>
      <c r="J162" s="50"/>
      <c r="K162" s="50" t="str">
        <f>IFERROR(VLOOKUP(I162,[8]DATOS!$L$2:$Q$6,MATCH(J162,[8]DATOS!$M$7:$Q$7,0)+1,0),"")</f>
        <v/>
      </c>
      <c r="L162" s="50"/>
      <c r="M162" s="50"/>
      <c r="N162" s="50" t="str">
        <f>IFERROR(VLOOKUP(L162,[8]DATOS!$L$2:$Q$6,MATCH(M162,[8]DATOS!$M$7:$Q$7,0)+1,0),"")</f>
        <v/>
      </c>
      <c r="O162" s="50"/>
      <c r="P162" s="50"/>
      <c r="Q162" s="50"/>
      <c r="R162" s="50" t="str">
        <f>IFERROR(INDEX([8]DATOS!$T$3:$T$6,MATCH(GJ!N162,[8]DATOS!$S$3:$S$6,0)),"")</f>
        <v/>
      </c>
      <c r="S162" s="51" t="str">
        <f>IFERROR(INDEX('[8]Evaluación de riesgos'!$P$9:$P$17,MATCH(GJ!O162,'[8]Evaluación de riesgos'!$B$9:$B$17,0)),"")</f>
        <v/>
      </c>
      <c r="T162" s="52"/>
      <c r="U162" s="52"/>
      <c r="V162" s="80"/>
      <c r="W162" s="80"/>
      <c r="X162" s="80"/>
    </row>
    <row r="163" spans="1:24" ht="18" x14ac:dyDescent="0.2">
      <c r="A163" s="50"/>
      <c r="B163" s="50"/>
      <c r="C163" s="50"/>
      <c r="D163" s="50"/>
      <c r="E163" s="50"/>
      <c r="F163" s="50"/>
      <c r="G163" s="50"/>
      <c r="H163" s="50"/>
      <c r="I163" s="50"/>
      <c r="J163" s="50"/>
      <c r="K163" s="50" t="str">
        <f>IFERROR(VLOOKUP(I163,[8]DATOS!$L$2:$Q$6,MATCH(J163,[8]DATOS!$M$7:$Q$7,0)+1,0),"")</f>
        <v/>
      </c>
      <c r="L163" s="50"/>
      <c r="M163" s="50"/>
      <c r="N163" s="50" t="str">
        <f>IFERROR(VLOOKUP(L163,[8]DATOS!$L$2:$Q$6,MATCH(M163,[8]DATOS!$M$7:$Q$7,0)+1,0),"")</f>
        <v/>
      </c>
      <c r="O163" s="50"/>
      <c r="P163" s="50"/>
      <c r="Q163" s="50"/>
      <c r="R163" s="50" t="str">
        <f>IFERROR(INDEX([8]DATOS!$T$3:$T$6,MATCH(GJ!N163,[8]DATOS!$S$3:$S$6,0)),"")</f>
        <v/>
      </c>
      <c r="S163" s="51" t="str">
        <f>IFERROR(INDEX('[8]Evaluación de riesgos'!$P$9:$P$17,MATCH(GJ!O163,'[8]Evaluación de riesgos'!$B$9:$B$17,0)),"")</f>
        <v/>
      </c>
      <c r="T163" s="52"/>
      <c r="U163" s="52"/>
      <c r="V163" s="80"/>
      <c r="W163" s="80"/>
      <c r="X163" s="80"/>
    </row>
    <row r="164" spans="1:24" ht="18" x14ac:dyDescent="0.2">
      <c r="A164" s="50"/>
      <c r="B164" s="50"/>
      <c r="C164" s="50"/>
      <c r="D164" s="50"/>
      <c r="E164" s="50"/>
      <c r="F164" s="50"/>
      <c r="G164" s="50"/>
      <c r="H164" s="50"/>
      <c r="I164" s="50"/>
      <c r="J164" s="50"/>
      <c r="K164" s="50" t="str">
        <f>IFERROR(VLOOKUP(I164,[8]DATOS!$L$2:$Q$6,MATCH(J164,[8]DATOS!$M$7:$Q$7,0)+1,0),"")</f>
        <v/>
      </c>
      <c r="L164" s="50"/>
      <c r="M164" s="50"/>
      <c r="N164" s="50" t="str">
        <f>IFERROR(VLOOKUP(L164,[8]DATOS!$L$2:$Q$6,MATCH(M164,[8]DATOS!$M$7:$Q$7,0)+1,0),"")</f>
        <v/>
      </c>
      <c r="O164" s="50"/>
      <c r="P164" s="50"/>
      <c r="Q164" s="50"/>
      <c r="R164" s="50" t="str">
        <f>IFERROR(INDEX([8]DATOS!$T$3:$T$6,MATCH(GJ!N164,[8]DATOS!$S$3:$S$6,0)),"")</f>
        <v/>
      </c>
      <c r="S164" s="51" t="str">
        <f>IFERROR(INDEX('[8]Evaluación de riesgos'!$P$9:$P$17,MATCH(GJ!O164,'[8]Evaluación de riesgos'!$B$9:$B$17,0)),"")</f>
        <v/>
      </c>
      <c r="T164" s="52"/>
      <c r="U164" s="52"/>
      <c r="V164" s="80"/>
      <c r="W164" s="80"/>
      <c r="X164" s="80"/>
    </row>
  </sheetData>
  <mergeCells count="103">
    <mergeCell ref="V20:V21"/>
    <mergeCell ref="W20:W21"/>
    <mergeCell ref="X20:X21"/>
    <mergeCell ref="N20:N21"/>
    <mergeCell ref="Q20:Q21"/>
    <mergeCell ref="R20:R21"/>
    <mergeCell ref="S20:S21"/>
    <mergeCell ref="T20:T21"/>
    <mergeCell ref="U20:U21"/>
    <mergeCell ref="H20:H21"/>
    <mergeCell ref="I20:I21"/>
    <mergeCell ref="J20:J21"/>
    <mergeCell ref="K20:K21"/>
    <mergeCell ref="L20:L21"/>
    <mergeCell ref="M20:M21"/>
    <mergeCell ref="V18:V19"/>
    <mergeCell ref="W18:W19"/>
    <mergeCell ref="X18:X19"/>
    <mergeCell ref="A20:A21"/>
    <mergeCell ref="B20:B21"/>
    <mergeCell ref="C20:C21"/>
    <mergeCell ref="D20:D21"/>
    <mergeCell ref="E20:E21"/>
    <mergeCell ref="F20:F21"/>
    <mergeCell ref="G20:G21"/>
    <mergeCell ref="N18:N19"/>
    <mergeCell ref="Q18:Q19"/>
    <mergeCell ref="R18:R19"/>
    <mergeCell ref="S18:S19"/>
    <mergeCell ref="T18:T19"/>
    <mergeCell ref="U18:U19"/>
    <mergeCell ref="H18:H19"/>
    <mergeCell ref="I18:I19"/>
    <mergeCell ref="J18:J19"/>
    <mergeCell ref="K18:K19"/>
    <mergeCell ref="L18:L19"/>
    <mergeCell ref="M18:M19"/>
    <mergeCell ref="V13:V17"/>
    <mergeCell ref="W13:W17"/>
    <mergeCell ref="X13:X17"/>
    <mergeCell ref="A18:A19"/>
    <mergeCell ref="B18:B19"/>
    <mergeCell ref="C18:C19"/>
    <mergeCell ref="D18:D19"/>
    <mergeCell ref="E18:E19"/>
    <mergeCell ref="F18:F19"/>
    <mergeCell ref="G18:G19"/>
    <mergeCell ref="N13:N17"/>
    <mergeCell ref="Q13:Q17"/>
    <mergeCell ref="R13:R17"/>
    <mergeCell ref="S13:S17"/>
    <mergeCell ref="T13:T17"/>
    <mergeCell ref="U13:U17"/>
    <mergeCell ref="H13:H17"/>
    <mergeCell ref="I13:I17"/>
    <mergeCell ref="J13:J17"/>
    <mergeCell ref="K13:K17"/>
    <mergeCell ref="L13:L17"/>
    <mergeCell ref="M13:M17"/>
    <mergeCell ref="V11:V12"/>
    <mergeCell ref="W11:W12"/>
    <mergeCell ref="X11:X12"/>
    <mergeCell ref="A13:A17"/>
    <mergeCell ref="B13:B17"/>
    <mergeCell ref="C13:C17"/>
    <mergeCell ref="D13:D17"/>
    <mergeCell ref="E13:E17"/>
    <mergeCell ref="F13:F17"/>
    <mergeCell ref="G13:G17"/>
    <mergeCell ref="P11:P12"/>
    <mergeCell ref="Q11:Q12"/>
    <mergeCell ref="R11:R12"/>
    <mergeCell ref="S11:S12"/>
    <mergeCell ref="T11:T12"/>
    <mergeCell ref="U11:U12"/>
    <mergeCell ref="J11:J12"/>
    <mergeCell ref="K11:K12"/>
    <mergeCell ref="L11:L12"/>
    <mergeCell ref="M11:M12"/>
    <mergeCell ref="N11:N12"/>
    <mergeCell ref="O11:O12"/>
    <mergeCell ref="L10:N10"/>
    <mergeCell ref="O10:S10"/>
    <mergeCell ref="T10:X10"/>
    <mergeCell ref="A11:A12"/>
    <mergeCell ref="B11:B12"/>
    <mergeCell ref="C11:C12"/>
    <mergeCell ref="D11:F11"/>
    <mergeCell ref="G11:G12"/>
    <mergeCell ref="H11:H12"/>
    <mergeCell ref="I11:I12"/>
    <mergeCell ref="B6:D6"/>
    <mergeCell ref="B7:D7"/>
    <mergeCell ref="H7:J7"/>
    <mergeCell ref="B8:D8"/>
    <mergeCell ref="A10:G10"/>
    <mergeCell ref="H10:K10"/>
    <mergeCell ref="A1:B3"/>
    <mergeCell ref="C1:V3"/>
    <mergeCell ref="W1:X1"/>
    <mergeCell ref="W2:X2"/>
    <mergeCell ref="W3:X3"/>
    <mergeCell ref="A5:J5"/>
  </mergeCells>
  <pageMargins left="0.15748031496062992" right="0.15748031496062992" top="0.74803149606299213" bottom="0.74803149606299213" header="0.31496062992125984" footer="0.31496062992125984"/>
  <pageSetup paperSize="14" scale="26"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5" stopIfTrue="1" operator="equal" id="{D1C9E403-54CC-464A-A84A-7362467C3426}">
            <xm:f>'GJ\[2025 - Formato Matriz de Riesgos - GJ.xlsx]DATOS'!#REF!</xm:f>
            <x14:dxf>
              <fill>
                <patternFill>
                  <bgColor rgb="FFC00000"/>
                </patternFill>
              </fill>
            </x14:dxf>
          </x14:cfRule>
          <x14:cfRule type="cellIs" priority="6" stopIfTrue="1" operator="equal" id="{47117554-ECE3-462D-ACA5-76544A09628B}">
            <xm:f>'GJ\[2025 - Formato Matriz de Riesgos - GJ.xlsx]DATOS'!#REF!</xm:f>
            <x14:dxf>
              <fill>
                <patternFill>
                  <bgColor rgb="FFFFFF00"/>
                </patternFill>
              </fill>
            </x14:dxf>
          </x14:cfRule>
          <x14:cfRule type="cellIs" priority="7" stopIfTrue="1" operator="equal" id="{4EB89FD4-1914-45FD-A5F9-86EEEFB7D284}">
            <xm:f>'GJ\[2025 - Formato Matriz de Riesgos - GJ.xlsx]DATOS'!#REF!</xm:f>
            <x14:dxf>
              <fill>
                <patternFill>
                  <bgColor rgb="FFFF0000"/>
                </patternFill>
              </fill>
            </x14:dxf>
          </x14:cfRule>
          <x14:cfRule type="cellIs" priority="8" stopIfTrue="1" operator="equal" id="{26637324-318A-420B-B8C3-7952C0080B06}">
            <xm:f>'GJ\[2025 - Formato Matriz de Riesgos - GJ.xlsx]DATOS'!#REF!</xm:f>
            <x14:dxf>
              <fill>
                <patternFill>
                  <bgColor rgb="FF92D050"/>
                </patternFill>
              </fill>
            </x14:dxf>
          </x14:cfRule>
          <xm:sqref>K13 K18 K22:K164 K20</xm:sqref>
        </x14:conditionalFormatting>
        <x14:conditionalFormatting xmlns:xm="http://schemas.microsoft.com/office/excel/2006/main">
          <x14:cfRule type="cellIs" priority="1" operator="equal" id="{77F33B07-7D85-4155-BD5C-76DD5853053A}">
            <xm:f>'GJ\[2025 - Formato Matriz de Riesgos - GJ.xlsx]DATOS'!#REF!</xm:f>
            <x14:dxf>
              <fill>
                <patternFill>
                  <bgColor rgb="FFFF0000"/>
                </patternFill>
              </fill>
            </x14:dxf>
          </x14:cfRule>
          <x14:cfRule type="cellIs" priority="2" operator="equal" id="{790B7FCC-888C-4A30-BBA9-2D2737397915}">
            <xm:f>'GJ\[2025 - Formato Matriz de Riesgos - GJ.xlsx]DATOS'!#REF!</xm:f>
            <x14:dxf>
              <fill>
                <patternFill>
                  <bgColor rgb="FFFFC000"/>
                </patternFill>
              </fill>
            </x14:dxf>
          </x14:cfRule>
          <x14:cfRule type="cellIs" priority="3" operator="equal" id="{C9E7ACA2-B794-4E0C-A3EB-0E8E4A77AA6E}">
            <xm:f>'GJ\[2025 - Formato Matriz de Riesgos - GJ.xlsx]DATOS'!#REF!</xm:f>
            <x14:dxf>
              <fill>
                <patternFill>
                  <bgColor rgb="FFFFFF00"/>
                </patternFill>
              </fill>
            </x14:dxf>
          </x14:cfRule>
          <x14:cfRule type="cellIs" priority="4" operator="equal" id="{29C27331-8E84-40F5-91DE-3491F9E228A2}">
            <xm:f>'GJ\[2025 - Formato Matriz de Riesgos - GJ.xlsx]DATOS'!#REF!</xm:f>
            <x14:dxf>
              <fill>
                <patternFill>
                  <bgColor rgb="FF92D050"/>
                </patternFill>
              </fill>
            </x14:dxf>
          </x14:cfRule>
          <xm:sqref>N13 N18 N22:N164 N20</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0005E678-04FD-43BA-B2DD-5291396F3D55}">
          <x14:formula1>
            <xm:f>'E:\EMP 2026\MAPA DE RIEGOS - INSUMO CONTRALORIA\RIESGOS INSTITUCIONALES\RIESGOS\GJ\[2025 - Formato Matriz de Riesgos - GJ.xlsx]DATOS'!#REF!</xm:f>
          </x14:formula1>
          <xm:sqref>P13:P164</xm:sqref>
        </x14:dataValidation>
        <x14:dataValidation type="list" allowBlank="1" showInputMessage="1" showErrorMessage="1" xr:uid="{35A65D40-8BA1-4588-8215-ADF2F3270D29}">
          <x14:formula1>
            <xm:f>'E:\EMP 2026\MAPA DE RIEGOS - INSUMO CONTRALORIA\RIESGOS INSTITUCIONALES\RIESGOS\GJ\[2025 - Formato Matriz de Riesgos - GJ.xlsx]DATOS'!#REF!</xm:f>
          </x14:formula1>
          <xm:sqref>M13 J13 J18 M18 J20 J22:J164 M20 M22:M164</xm:sqref>
        </x14:dataValidation>
        <x14:dataValidation type="list" allowBlank="1" showInputMessage="1" showErrorMessage="1" xr:uid="{6A4790DB-5BE8-4413-B630-3B3B905CD769}">
          <x14:formula1>
            <xm:f>'E:\EMP 2026\MAPA DE RIEGOS - INSUMO CONTRALORIA\RIESGOS INSTITUCIONALES\RIESGOS\GJ\[2025 - Formato Matriz de Riesgos - GJ.xlsx]DATOS'!#REF!</xm:f>
          </x14:formula1>
          <xm:sqref>L13 I13 I18 L18 I20 I22:I164 L20 L22:L164</xm:sqref>
        </x14:dataValidation>
        <x14:dataValidation type="list" allowBlank="1" showInputMessage="1" showErrorMessage="1" xr:uid="{CF064795-D32F-4A99-970F-795EA74AF1BF}">
          <x14:formula1>
            <xm:f>'E:\EMP 2026\MAPA DE RIEGOS - INSUMO CONTRALORIA\RIESGOS INSTITUCIONALES\RIESGOS\GJ\[2025 - Formato Matriz de Riesgos - GJ.xlsx]DATOS'!#REF!</xm:f>
          </x14:formula1>
          <xm:sqref>E13 E18 E20 E22:E164</xm:sqref>
        </x14:dataValidation>
        <x14:dataValidation type="list" allowBlank="1" showInputMessage="1" showErrorMessage="1" xr:uid="{162F842C-B8F0-402E-848D-8365F6567988}">
          <x14:formula1>
            <xm:f>'E:\EMP 2026\MAPA DE RIEGOS - INSUMO CONTRALORIA\RIESGOS INSTITUCIONALES\RIESGOS\GJ\[2025 - Formato Matriz de Riesgos - GJ.xlsx]DATOS'!#REF!</xm:f>
          </x14:formula1>
          <xm:sqref>D13 D18 D20 D22:D164</xm:sqref>
        </x14:dataValidation>
        <x14:dataValidation type="list" allowBlank="1" showInputMessage="1" showErrorMessage="1" xr:uid="{40269A71-D3DF-4E82-9BBB-C6AA0A793380}">
          <x14:formula1>
            <xm:f>'E:\EMP 2026\MAPA DE RIEGOS - INSUMO CONTRALORIA\RIESGOS INSTITUCIONALES\RIESGOS\GJ\[2025 - Formato Matriz de Riesgos - GJ.xlsx]DATOS'!#REF!</xm:f>
          </x14:formula1>
          <xm:sqref>C13 C18 C20 C22:C164</xm:sqref>
        </x14:dataValidation>
        <x14:dataValidation type="list" allowBlank="1" showInputMessage="1" showErrorMessage="1" xr:uid="{118A2601-2469-4C15-A986-F0FE2F9DDBC9}">
          <x14:formula1>
            <xm:f>'E:\EMP 2026\MAPA DE RIEGOS - INSUMO CONTRALORIA\RIESGOS INSTITUCIONALES\RIESGOS\GJ\[2025 - Formato Matriz de Riesgos - GJ.xlsx]DATOS'!#REF!</xm:f>
          </x14:formula1>
          <xm:sqref>G13 G18 G20 G22:G164</xm:sqref>
        </x14:dataValidation>
        <x14:dataValidation type="list" allowBlank="1" showInputMessage="1" showErrorMessage="1" xr:uid="{C3DC28C0-DFD4-49DC-A760-9F7D96B146E7}">
          <x14:formula1>
            <xm:f>'E:\EMP 2026\MAPA DE RIEGOS - INSUMO CONTRALORIA\RIESGOS INSTITUCIONALES\RIESGOS\GJ\[2025 - Formato Matriz de Riesgos - GJ.xlsx]DATOS'!#REF!</xm:f>
          </x14:formula1>
          <xm:sqref>B7:E7</xm:sqref>
        </x14:dataValidation>
        <x14:dataValidation type="list" allowBlank="1" showInputMessage="1" showErrorMessage="1" xr:uid="{3FA1A86E-C60F-4456-B6BC-F1BB7F4D14C3}">
          <x14:formula1>
            <xm:f>'E:\EMP 2026\MAPA DE RIEGOS - INSUMO CONTRALORIA\RIESGOS INSTITUCIONALES\RIESGOS\GJ\[2025 - Formato Matriz de Riesgos - GJ.xlsx]DATOS'!#REF!</xm:f>
          </x14:formula1>
          <xm:sqref>B6:E6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6DE3D-A800-48CD-991E-2F825DB98935}">
  <dimension ref="A1:X158"/>
  <sheetViews>
    <sheetView showGridLines="0" zoomScale="70" zoomScaleNormal="70" workbookViewId="0">
      <selection activeCell="B6" sqref="B6:D6"/>
    </sheetView>
  </sheetViews>
  <sheetFormatPr baseColWidth="10" defaultColWidth="11.42578125" defaultRowHeight="14.25" x14ac:dyDescent="0.2"/>
  <cols>
    <col min="1" max="1" width="21.28515625" style="66" customWidth="1"/>
    <col min="2" max="2" width="43.42578125" style="66" customWidth="1"/>
    <col min="3" max="3" width="38.28515625" style="66" customWidth="1"/>
    <col min="4" max="4" width="14" style="66" customWidth="1"/>
    <col min="5" max="5" width="14.7109375" style="66" customWidth="1"/>
    <col min="6" max="6" width="33.7109375" style="66" customWidth="1"/>
    <col min="7" max="7" width="21.28515625" style="66" customWidth="1"/>
    <col min="8" max="8" width="35.85546875" style="66" customWidth="1"/>
    <col min="9" max="9" width="16.85546875" style="66" customWidth="1"/>
    <col min="10" max="10" width="20.42578125" style="66" customWidth="1"/>
    <col min="11" max="11" width="14.140625" style="66" customWidth="1"/>
    <col min="12" max="12" width="35.28515625" style="66" customWidth="1"/>
    <col min="13" max="13" width="19.42578125" style="66" customWidth="1"/>
    <col min="14" max="14" width="21.42578125" style="66" customWidth="1"/>
    <col min="15" max="15" width="29.85546875" style="66" customWidth="1"/>
    <col min="16" max="16" width="20.5703125" style="66" customWidth="1"/>
    <col min="17" max="17" width="23" style="66" customWidth="1"/>
    <col min="18" max="18" width="21.28515625" style="66" customWidth="1"/>
    <col min="19" max="19" width="17.140625" style="66" customWidth="1"/>
    <col min="20" max="20" width="31" style="66" customWidth="1"/>
    <col min="21" max="21" width="25.5703125" style="66" customWidth="1"/>
    <col min="22" max="22" width="25.85546875" style="66" customWidth="1"/>
    <col min="23" max="23" width="37.28515625" style="66" customWidth="1"/>
    <col min="24" max="24" width="19.28515625" style="66" customWidth="1"/>
    <col min="25" max="16384" width="11.42578125" style="66"/>
  </cols>
  <sheetData>
    <row r="1" spans="1:24" s="65" customFormat="1" ht="42" customHeight="1" thickBot="1" x14ac:dyDescent="0.3">
      <c r="A1" s="1"/>
      <c r="B1" s="2"/>
      <c r="C1" s="3" t="s">
        <v>0</v>
      </c>
      <c r="D1" s="4"/>
      <c r="E1" s="4"/>
      <c r="F1" s="4"/>
      <c r="G1" s="4"/>
      <c r="H1" s="4"/>
      <c r="I1" s="4"/>
      <c r="J1" s="4"/>
      <c r="K1" s="4"/>
      <c r="L1" s="4"/>
      <c r="M1" s="4"/>
      <c r="N1" s="4"/>
      <c r="O1" s="4"/>
      <c r="P1" s="4"/>
      <c r="Q1" s="4"/>
      <c r="R1" s="4"/>
      <c r="S1" s="4"/>
      <c r="T1" s="4"/>
      <c r="U1" s="4"/>
      <c r="V1" s="5"/>
      <c r="W1" s="6" t="s">
        <v>1</v>
      </c>
      <c r="X1" s="7"/>
    </row>
    <row r="2" spans="1:24" s="65" customFormat="1" ht="42" customHeight="1" thickBot="1" x14ac:dyDescent="0.3">
      <c r="A2" s="9"/>
      <c r="B2" s="10"/>
      <c r="C2" s="11"/>
      <c r="D2" s="12"/>
      <c r="E2" s="12"/>
      <c r="F2" s="12"/>
      <c r="G2" s="12"/>
      <c r="H2" s="12"/>
      <c r="I2" s="12"/>
      <c r="J2" s="12"/>
      <c r="K2" s="12"/>
      <c r="L2" s="12"/>
      <c r="M2" s="12"/>
      <c r="N2" s="12"/>
      <c r="O2" s="12"/>
      <c r="P2" s="12"/>
      <c r="Q2" s="12"/>
      <c r="R2" s="12"/>
      <c r="S2" s="12"/>
      <c r="T2" s="12"/>
      <c r="U2" s="12"/>
      <c r="V2" s="13"/>
      <c r="W2" s="6" t="s">
        <v>2</v>
      </c>
      <c r="X2" s="7"/>
    </row>
    <row r="3" spans="1:24" s="65" customFormat="1" ht="42" customHeight="1" thickBot="1" x14ac:dyDescent="0.3">
      <c r="A3" s="14"/>
      <c r="B3" s="15"/>
      <c r="C3" s="16"/>
      <c r="D3" s="17"/>
      <c r="E3" s="17"/>
      <c r="F3" s="17"/>
      <c r="G3" s="17"/>
      <c r="H3" s="17"/>
      <c r="I3" s="17"/>
      <c r="J3" s="17"/>
      <c r="K3" s="17"/>
      <c r="L3" s="17"/>
      <c r="M3" s="17"/>
      <c r="N3" s="17"/>
      <c r="O3" s="17"/>
      <c r="P3" s="17"/>
      <c r="Q3" s="17"/>
      <c r="R3" s="17"/>
      <c r="S3" s="17"/>
      <c r="T3" s="17"/>
      <c r="U3" s="17"/>
      <c r="V3" s="18"/>
      <c r="W3" s="6" t="s">
        <v>3</v>
      </c>
      <c r="X3" s="7"/>
    </row>
    <row r="5" spans="1:24" ht="15" thickBot="1" x14ac:dyDescent="0.25">
      <c r="A5" s="144" t="s">
        <v>4</v>
      </c>
      <c r="B5" s="145"/>
      <c r="C5" s="145"/>
      <c r="D5" s="145"/>
      <c r="E5" s="145"/>
      <c r="F5" s="145"/>
      <c r="G5" s="145"/>
      <c r="H5" s="145"/>
      <c r="I5" s="145"/>
      <c r="J5" s="146"/>
    </row>
    <row r="6" spans="1:24" ht="24" customHeight="1" thickBot="1" x14ac:dyDescent="0.25">
      <c r="A6" s="147" t="s">
        <v>5</v>
      </c>
      <c r="B6" s="25" t="s">
        <v>324</v>
      </c>
      <c r="C6" s="26"/>
      <c r="D6" s="27"/>
      <c r="E6" s="67"/>
    </row>
    <row r="7" spans="1:24" ht="27" customHeight="1" thickBot="1" x14ac:dyDescent="0.25">
      <c r="A7" s="147" t="s">
        <v>7</v>
      </c>
      <c r="B7" s="25" t="s">
        <v>80</v>
      </c>
      <c r="C7" s="26"/>
      <c r="D7" s="27"/>
      <c r="E7" s="67"/>
      <c r="G7" s="148" t="s">
        <v>9</v>
      </c>
      <c r="H7" s="25" t="s">
        <v>140</v>
      </c>
      <c r="I7" s="26"/>
      <c r="J7" s="27"/>
    </row>
    <row r="8" spans="1:24" ht="67.150000000000006" customHeight="1" thickBot="1" x14ac:dyDescent="0.25">
      <c r="A8" s="149" t="s">
        <v>11</v>
      </c>
      <c r="B8" s="33" t="s">
        <v>325</v>
      </c>
      <c r="C8" s="34"/>
      <c r="D8" s="35"/>
      <c r="E8" s="67"/>
    </row>
    <row r="10" spans="1:24" ht="15" customHeight="1" thickBot="1" x14ac:dyDescent="0.25">
      <c r="A10" s="144" t="s">
        <v>13</v>
      </c>
      <c r="B10" s="145"/>
      <c r="C10" s="145"/>
      <c r="D10" s="145"/>
      <c r="E10" s="145"/>
      <c r="F10" s="145"/>
      <c r="G10" s="146"/>
      <c r="H10" s="144" t="s">
        <v>14</v>
      </c>
      <c r="I10" s="145"/>
      <c r="J10" s="145"/>
      <c r="K10" s="146"/>
      <c r="L10" s="144" t="s">
        <v>15</v>
      </c>
      <c r="M10" s="145"/>
      <c r="N10" s="146"/>
      <c r="O10" s="144" t="s">
        <v>16</v>
      </c>
      <c r="P10" s="145"/>
      <c r="Q10" s="145"/>
      <c r="R10" s="145"/>
      <c r="S10" s="146"/>
      <c r="T10" s="144" t="s">
        <v>17</v>
      </c>
      <c r="U10" s="145"/>
      <c r="V10" s="145"/>
      <c r="W10" s="145"/>
      <c r="X10" s="146"/>
    </row>
    <row r="11" spans="1:24" ht="44.45" customHeight="1" thickBot="1" x14ac:dyDescent="0.25">
      <c r="A11" s="150" t="s">
        <v>18</v>
      </c>
      <c r="B11" s="37" t="s">
        <v>19</v>
      </c>
      <c r="C11" s="150" t="s">
        <v>20</v>
      </c>
      <c r="D11" s="144" t="s">
        <v>21</v>
      </c>
      <c r="E11" s="145"/>
      <c r="F11" s="145"/>
      <c r="G11" s="150" t="s">
        <v>22</v>
      </c>
      <c r="H11" s="37" t="s">
        <v>23</v>
      </c>
      <c r="I11" s="37" t="s">
        <v>24</v>
      </c>
      <c r="J11" s="37" t="s">
        <v>25</v>
      </c>
      <c r="K11" s="37" t="s">
        <v>26</v>
      </c>
      <c r="L11" s="37" t="s">
        <v>24</v>
      </c>
      <c r="M11" s="37" t="s">
        <v>25</v>
      </c>
      <c r="N11" s="37" t="s">
        <v>27</v>
      </c>
      <c r="O11" s="37" t="s">
        <v>28</v>
      </c>
      <c r="P11" s="150" t="s">
        <v>29</v>
      </c>
      <c r="Q11" s="150" t="s">
        <v>30</v>
      </c>
      <c r="R11" s="150" t="s">
        <v>31</v>
      </c>
      <c r="S11" s="150" t="s">
        <v>32</v>
      </c>
      <c r="T11" s="150" t="s">
        <v>33</v>
      </c>
      <c r="U11" s="150" t="s">
        <v>34</v>
      </c>
      <c r="V11" s="150" t="s">
        <v>35</v>
      </c>
      <c r="W11" s="150" t="s">
        <v>36</v>
      </c>
      <c r="X11" s="150" t="s">
        <v>37</v>
      </c>
    </row>
    <row r="12" spans="1:24" ht="15" thickBot="1" x14ac:dyDescent="0.25">
      <c r="A12" s="151"/>
      <c r="B12" s="39"/>
      <c r="C12" s="151"/>
      <c r="D12" s="152" t="s">
        <v>38</v>
      </c>
      <c r="E12" s="152" t="s">
        <v>39</v>
      </c>
      <c r="F12" s="152" t="s">
        <v>40</v>
      </c>
      <c r="G12" s="151"/>
      <c r="H12" s="39"/>
      <c r="I12" s="39"/>
      <c r="J12" s="39"/>
      <c r="K12" s="39"/>
      <c r="L12" s="39"/>
      <c r="M12" s="39"/>
      <c r="N12" s="39"/>
      <c r="O12" s="39"/>
      <c r="P12" s="151"/>
      <c r="Q12" s="151"/>
      <c r="R12" s="151"/>
      <c r="S12" s="151"/>
      <c r="T12" s="151"/>
      <c r="U12" s="151"/>
      <c r="V12" s="151"/>
      <c r="W12" s="151"/>
      <c r="X12" s="151"/>
    </row>
    <row r="13" spans="1:24" ht="126.95" customHeight="1" thickBot="1" x14ac:dyDescent="0.25">
      <c r="A13" s="87" t="s">
        <v>326</v>
      </c>
      <c r="B13" s="88" t="s">
        <v>327</v>
      </c>
      <c r="C13" s="88" t="s">
        <v>328</v>
      </c>
      <c r="D13" s="88" t="s">
        <v>175</v>
      </c>
      <c r="E13" s="88" t="s">
        <v>227</v>
      </c>
      <c r="F13" s="88" t="s">
        <v>329</v>
      </c>
      <c r="G13" s="88" t="s">
        <v>47</v>
      </c>
      <c r="H13" s="88" t="s">
        <v>330</v>
      </c>
      <c r="I13" s="88" t="s">
        <v>49</v>
      </c>
      <c r="J13" s="88" t="s">
        <v>50</v>
      </c>
      <c r="K13" s="88" t="str">
        <f>IFERROR(VLOOKUP(I13,[9]DATOS!$L$2:$Q$6,MATCH(J13,[9]DATOS!$M$7:$Q$7,0)+1,0),"")</f>
        <v>Alta</v>
      </c>
      <c r="L13" s="88" t="s">
        <v>49</v>
      </c>
      <c r="M13" s="88" t="s">
        <v>51</v>
      </c>
      <c r="N13" s="88" t="str">
        <f>IFERROR(VLOOKUP(L13,[9]DATOS!$L$2:$Q$6,MATCH(M13,[9]DATOS!$M$7:$Q$7,0)+1,0),"")</f>
        <v>Moderada</v>
      </c>
      <c r="O13" s="88" t="s">
        <v>331</v>
      </c>
      <c r="P13" s="88" t="s">
        <v>53</v>
      </c>
      <c r="Q13" s="88" t="s">
        <v>332</v>
      </c>
      <c r="R13" s="88" t="str">
        <f>IFERROR(INDEX([9]DATOS!$T$3:$T$6,MATCH(GM!N13,[9]DATOS!$S$3:$S$6,0)),"")</f>
        <v>Trimestral</v>
      </c>
      <c r="S13" s="88" t="s">
        <v>55</v>
      </c>
      <c r="T13" s="105" t="s">
        <v>333</v>
      </c>
      <c r="U13" s="105" t="s">
        <v>140</v>
      </c>
      <c r="V13" s="105" t="s">
        <v>334</v>
      </c>
      <c r="W13" s="105" t="s">
        <v>335</v>
      </c>
      <c r="X13" s="90" t="s">
        <v>60</v>
      </c>
    </row>
    <row r="14" spans="1:24" ht="20.100000000000001" customHeight="1" thickBot="1" x14ac:dyDescent="0.25">
      <c r="A14" s="87"/>
      <c r="B14" s="88"/>
      <c r="C14" s="88"/>
      <c r="D14" s="88"/>
      <c r="E14" s="88"/>
      <c r="F14" s="88"/>
      <c r="G14" s="88"/>
      <c r="H14" s="88"/>
      <c r="I14" s="88"/>
      <c r="J14" s="88"/>
      <c r="K14" s="88"/>
      <c r="L14" s="88"/>
      <c r="M14" s="88"/>
      <c r="N14" s="88"/>
      <c r="O14" s="88"/>
      <c r="P14" s="88"/>
      <c r="Q14" s="88"/>
      <c r="R14" s="88"/>
      <c r="S14" s="89"/>
      <c r="T14" s="105"/>
      <c r="U14" s="105"/>
      <c r="V14" s="105"/>
      <c r="W14" s="105"/>
      <c r="X14" s="106"/>
    </row>
    <row r="15" spans="1:24" ht="18.75" thickBot="1" x14ac:dyDescent="0.25">
      <c r="A15" s="153"/>
      <c r="B15" s="119"/>
      <c r="C15" s="119"/>
      <c r="D15" s="119"/>
      <c r="E15" s="119"/>
      <c r="F15" s="119"/>
      <c r="G15" s="119"/>
      <c r="H15" s="119"/>
      <c r="I15" s="119"/>
      <c r="J15" s="119"/>
      <c r="K15" s="119"/>
      <c r="L15" s="119"/>
      <c r="M15" s="119"/>
      <c r="N15" s="119"/>
      <c r="O15" s="119"/>
      <c r="P15" s="119"/>
      <c r="Q15" s="119"/>
      <c r="R15" s="119"/>
      <c r="S15" s="123"/>
      <c r="T15" s="124"/>
      <c r="U15" s="124"/>
      <c r="V15" s="124"/>
      <c r="W15" s="124"/>
      <c r="X15" s="154"/>
    </row>
    <row r="16" spans="1:24" ht="18" x14ac:dyDescent="0.2">
      <c r="A16" s="60"/>
      <c r="B16" s="60"/>
      <c r="C16" s="60"/>
      <c r="D16" s="60"/>
      <c r="E16" s="60"/>
      <c r="F16" s="60"/>
      <c r="G16" s="60"/>
      <c r="H16" s="60"/>
      <c r="I16" s="60"/>
      <c r="J16" s="60"/>
      <c r="K16" s="60" t="str">
        <f>IFERROR(VLOOKUP(I16,[9]DATOS!$L$2:$Q$6,MATCH(J16,[9]DATOS!$M$7:$Q$7,0)+1,0),"")</f>
        <v/>
      </c>
      <c r="L16" s="60"/>
      <c r="M16" s="60"/>
      <c r="N16" s="60" t="str">
        <f>IFERROR(VLOOKUP(L16,[9]DATOS!$L$2:$Q$6,MATCH(M16,[9]DATOS!$M$7:$Q$7,0)+1,0),"")</f>
        <v/>
      </c>
      <c r="O16" s="60"/>
      <c r="P16" s="60"/>
      <c r="Q16" s="60"/>
      <c r="R16" s="60" t="str">
        <f>IFERROR(INDEX([9]DATOS!$T$3:$T$6,MATCH(GM!N16,[9]DATOS!$S$3:$S$6,0)),"")</f>
        <v/>
      </c>
      <c r="S16" s="61" t="str">
        <f>IFERROR(INDEX('[9]Evaluación de riesgos'!$P$9:$P$28,MATCH(GM!O16,'[9]Evaluación de riesgos'!$B$9:$B$28,0)),"")</f>
        <v/>
      </c>
      <c r="T16" s="62"/>
      <c r="U16" s="62"/>
      <c r="V16" s="79"/>
      <c r="W16" s="79"/>
      <c r="X16" s="79"/>
    </row>
    <row r="17" spans="1:24" ht="18" x14ac:dyDescent="0.2">
      <c r="A17" s="50"/>
      <c r="B17" s="50"/>
      <c r="C17" s="50"/>
      <c r="D17" s="50"/>
      <c r="E17" s="50"/>
      <c r="F17" s="50"/>
      <c r="G17" s="50"/>
      <c r="H17" s="50"/>
      <c r="I17" s="50"/>
      <c r="J17" s="50"/>
      <c r="K17" s="50" t="str">
        <f>IFERROR(VLOOKUP(I17,[9]DATOS!$L$2:$Q$6,MATCH(J17,[9]DATOS!$M$7:$Q$7,0)+1,0),"")</f>
        <v/>
      </c>
      <c r="L17" s="50"/>
      <c r="M17" s="50"/>
      <c r="N17" s="50" t="str">
        <f>IFERROR(VLOOKUP(L17,[9]DATOS!$L$2:$Q$6,MATCH(M17,[9]DATOS!$M$7:$Q$7,0)+1,0),"")</f>
        <v/>
      </c>
      <c r="O17" s="50"/>
      <c r="P17" s="50"/>
      <c r="Q17" s="50"/>
      <c r="R17" s="50" t="str">
        <f>IFERROR(INDEX([9]DATOS!$T$3:$T$6,MATCH(GM!N17,[9]DATOS!$S$3:$S$6,0)),"")</f>
        <v/>
      </c>
      <c r="S17" s="51" t="str">
        <f>IFERROR(INDEX('[9]Evaluación de riesgos'!$P$9:$P$28,MATCH(GM!O17,'[9]Evaluación de riesgos'!$B$9:$B$28,0)),"")</f>
        <v/>
      </c>
      <c r="T17" s="52"/>
      <c r="U17" s="52"/>
      <c r="V17" s="80"/>
      <c r="W17" s="80"/>
      <c r="X17" s="80"/>
    </row>
    <row r="18" spans="1:24" ht="18" x14ac:dyDescent="0.2">
      <c r="A18" s="50"/>
      <c r="B18" s="50"/>
      <c r="C18" s="50"/>
      <c r="D18" s="50"/>
      <c r="E18" s="50"/>
      <c r="F18" s="50"/>
      <c r="G18" s="50"/>
      <c r="H18" s="50"/>
      <c r="I18" s="50"/>
      <c r="J18" s="50"/>
      <c r="K18" s="50" t="str">
        <f>IFERROR(VLOOKUP(I18,[9]DATOS!$L$2:$Q$6,MATCH(J18,[9]DATOS!$M$7:$Q$7,0)+1,0),"")</f>
        <v/>
      </c>
      <c r="L18" s="50"/>
      <c r="M18" s="50"/>
      <c r="N18" s="50" t="str">
        <f>IFERROR(VLOOKUP(L18,[9]DATOS!$L$2:$Q$6,MATCH(M18,[9]DATOS!$M$7:$Q$7,0)+1,0),"")</f>
        <v/>
      </c>
      <c r="O18" s="50"/>
      <c r="P18" s="50"/>
      <c r="Q18" s="50"/>
      <c r="R18" s="50" t="str">
        <f>IFERROR(INDEX([9]DATOS!$T$3:$T$6,MATCH(GM!N18,[9]DATOS!$S$3:$S$6,0)),"")</f>
        <v/>
      </c>
      <c r="S18" s="51" t="str">
        <f>IFERROR(INDEX('[9]Evaluación de riesgos'!$P$9:$P$28,MATCH(GM!O18,'[9]Evaluación de riesgos'!$B$9:$B$28,0)),"")</f>
        <v/>
      </c>
      <c r="T18" s="52"/>
      <c r="U18" s="52"/>
      <c r="V18" s="80"/>
      <c r="W18" s="80"/>
      <c r="X18" s="80"/>
    </row>
    <row r="19" spans="1:24" ht="18" x14ac:dyDescent="0.2">
      <c r="A19" s="50"/>
      <c r="B19" s="50"/>
      <c r="C19" s="50"/>
      <c r="D19" s="50"/>
      <c r="E19" s="50"/>
      <c r="F19" s="50"/>
      <c r="G19" s="50"/>
      <c r="H19" s="50"/>
      <c r="I19" s="50"/>
      <c r="J19" s="50"/>
      <c r="K19" s="50" t="str">
        <f>IFERROR(VLOOKUP(I19,[9]DATOS!$L$2:$Q$6,MATCH(J19,[9]DATOS!$M$7:$Q$7,0)+1,0),"")</f>
        <v/>
      </c>
      <c r="L19" s="50"/>
      <c r="M19" s="50"/>
      <c r="N19" s="50" t="str">
        <f>IFERROR(VLOOKUP(L19,[9]DATOS!$L$2:$Q$6,MATCH(M19,[9]DATOS!$M$7:$Q$7,0)+1,0),"")</f>
        <v/>
      </c>
      <c r="O19" s="50"/>
      <c r="P19" s="50"/>
      <c r="Q19" s="50"/>
      <c r="R19" s="50" t="str">
        <f>IFERROR(INDEX([9]DATOS!$T$3:$T$6,MATCH(GM!N19,[9]DATOS!$S$3:$S$6,0)),"")</f>
        <v/>
      </c>
      <c r="S19" s="51" t="str">
        <f>IFERROR(INDEX('[9]Evaluación de riesgos'!$P$9:$P$28,MATCH(GM!O19,'[9]Evaluación de riesgos'!$B$9:$B$28,0)),"")</f>
        <v/>
      </c>
      <c r="T19" s="52"/>
      <c r="U19" s="52"/>
      <c r="V19" s="80"/>
      <c r="W19" s="80"/>
      <c r="X19" s="80"/>
    </row>
    <row r="20" spans="1:24" ht="18" x14ac:dyDescent="0.2">
      <c r="A20" s="50"/>
      <c r="B20" s="50"/>
      <c r="C20" s="50"/>
      <c r="D20" s="50"/>
      <c r="E20" s="50"/>
      <c r="F20" s="50"/>
      <c r="G20" s="50"/>
      <c r="H20" s="50"/>
      <c r="I20" s="50"/>
      <c r="J20" s="50"/>
      <c r="K20" s="50" t="str">
        <f>IFERROR(VLOOKUP(I20,[9]DATOS!$L$2:$Q$6,MATCH(J20,[9]DATOS!$M$7:$Q$7,0)+1,0),"")</f>
        <v/>
      </c>
      <c r="L20" s="50"/>
      <c r="M20" s="50"/>
      <c r="N20" s="50" t="str">
        <f>IFERROR(VLOOKUP(L20,[9]DATOS!$L$2:$Q$6,MATCH(M20,[9]DATOS!$M$7:$Q$7,0)+1,0),"")</f>
        <v/>
      </c>
      <c r="O20" s="50"/>
      <c r="P20" s="50"/>
      <c r="Q20" s="50"/>
      <c r="R20" s="50" t="str">
        <f>IFERROR(INDEX([9]DATOS!$T$3:$T$6,MATCH(GM!N20,[9]DATOS!$S$3:$S$6,0)),"")</f>
        <v/>
      </c>
      <c r="S20" s="51" t="str">
        <f>IFERROR(INDEX('[9]Evaluación de riesgos'!$P$9:$P$28,MATCH(GM!O20,'[9]Evaluación de riesgos'!$B$9:$B$28,0)),"")</f>
        <v/>
      </c>
      <c r="T20" s="52"/>
      <c r="U20" s="52"/>
      <c r="V20" s="80"/>
      <c r="W20" s="80"/>
      <c r="X20" s="80"/>
    </row>
    <row r="21" spans="1:24" ht="18" x14ac:dyDescent="0.2">
      <c r="A21" s="50"/>
      <c r="B21" s="50"/>
      <c r="C21" s="50"/>
      <c r="D21" s="50"/>
      <c r="E21" s="50"/>
      <c r="F21" s="50"/>
      <c r="G21" s="50"/>
      <c r="H21" s="50"/>
      <c r="I21" s="50"/>
      <c r="J21" s="50"/>
      <c r="K21" s="50" t="str">
        <f>IFERROR(VLOOKUP(I21,[9]DATOS!$L$2:$Q$6,MATCH(J21,[9]DATOS!$M$7:$Q$7,0)+1,0),"")</f>
        <v/>
      </c>
      <c r="L21" s="50"/>
      <c r="M21" s="50"/>
      <c r="N21" s="50" t="str">
        <f>IFERROR(VLOOKUP(L21,[9]DATOS!$L$2:$Q$6,MATCH(M21,[9]DATOS!$M$7:$Q$7,0)+1,0),"")</f>
        <v/>
      </c>
      <c r="O21" s="50"/>
      <c r="P21" s="50"/>
      <c r="Q21" s="50"/>
      <c r="R21" s="50" t="str">
        <f>IFERROR(INDEX([9]DATOS!$T$3:$T$6,MATCH(GM!N21,[9]DATOS!$S$3:$S$6,0)),"")</f>
        <v/>
      </c>
      <c r="S21" s="51" t="str">
        <f>IFERROR(INDEX('[9]Evaluación de riesgos'!$P$9:$P$28,MATCH(GM!O21,'[9]Evaluación de riesgos'!$B$9:$B$28,0)),"")</f>
        <v/>
      </c>
      <c r="T21" s="52"/>
      <c r="U21" s="52"/>
      <c r="V21" s="80"/>
      <c r="W21" s="80"/>
      <c r="X21" s="80"/>
    </row>
    <row r="22" spans="1:24" ht="18" x14ac:dyDescent="0.2">
      <c r="A22" s="50"/>
      <c r="B22" s="50"/>
      <c r="C22" s="50"/>
      <c r="D22" s="50"/>
      <c r="E22" s="50"/>
      <c r="F22" s="50"/>
      <c r="G22" s="50"/>
      <c r="H22" s="50"/>
      <c r="I22" s="50"/>
      <c r="J22" s="50"/>
      <c r="K22" s="50" t="str">
        <f>IFERROR(VLOOKUP(I22,[9]DATOS!$L$2:$Q$6,MATCH(J22,[9]DATOS!$M$7:$Q$7,0)+1,0),"")</f>
        <v/>
      </c>
      <c r="L22" s="50"/>
      <c r="M22" s="50"/>
      <c r="N22" s="50" t="str">
        <f>IFERROR(VLOOKUP(L22,[9]DATOS!$L$2:$Q$6,MATCH(M22,[9]DATOS!$M$7:$Q$7,0)+1,0),"")</f>
        <v/>
      </c>
      <c r="O22" s="50"/>
      <c r="P22" s="50"/>
      <c r="Q22" s="50"/>
      <c r="R22" s="50" t="str">
        <f>IFERROR(INDEX([9]DATOS!$T$3:$T$6,MATCH(GM!N22,[9]DATOS!$S$3:$S$6,0)),"")</f>
        <v/>
      </c>
      <c r="S22" s="51" t="str">
        <f>IFERROR(INDEX('[9]Evaluación de riesgos'!$P$9:$P$28,MATCH(GM!O22,'[9]Evaluación de riesgos'!$B$9:$B$28,0)),"")</f>
        <v/>
      </c>
      <c r="T22" s="52"/>
      <c r="U22" s="52"/>
      <c r="V22" s="80"/>
      <c r="W22" s="80"/>
      <c r="X22" s="80"/>
    </row>
    <row r="23" spans="1:24" ht="18" x14ac:dyDescent="0.2">
      <c r="A23" s="50"/>
      <c r="B23" s="50"/>
      <c r="C23" s="50"/>
      <c r="D23" s="50"/>
      <c r="E23" s="50"/>
      <c r="F23" s="50"/>
      <c r="G23" s="50"/>
      <c r="H23" s="50"/>
      <c r="I23" s="50"/>
      <c r="J23" s="50"/>
      <c r="K23" s="50" t="str">
        <f>IFERROR(VLOOKUP(I23,[9]DATOS!$L$2:$Q$6,MATCH(J23,[9]DATOS!$M$7:$Q$7,0)+1,0),"")</f>
        <v/>
      </c>
      <c r="L23" s="50"/>
      <c r="M23" s="50"/>
      <c r="N23" s="50" t="str">
        <f>IFERROR(VLOOKUP(L23,[9]DATOS!$L$2:$Q$6,MATCH(M23,[9]DATOS!$M$7:$Q$7,0)+1,0),"")</f>
        <v/>
      </c>
      <c r="O23" s="50"/>
      <c r="P23" s="50"/>
      <c r="Q23" s="50"/>
      <c r="R23" s="50" t="str">
        <f>IFERROR(INDEX([9]DATOS!$T$3:$T$6,MATCH(GM!N23,[9]DATOS!$S$3:$S$6,0)),"")</f>
        <v/>
      </c>
      <c r="S23" s="51" t="str">
        <f>IFERROR(INDEX('[9]Evaluación de riesgos'!$P$9:$P$28,MATCH(GM!O23,'[9]Evaluación de riesgos'!$B$9:$B$28,0)),"")</f>
        <v/>
      </c>
      <c r="T23" s="52"/>
      <c r="U23" s="52"/>
      <c r="V23" s="80"/>
      <c r="W23" s="80"/>
      <c r="X23" s="80"/>
    </row>
    <row r="24" spans="1:24" ht="18" x14ac:dyDescent="0.2">
      <c r="A24" s="50"/>
      <c r="B24" s="50"/>
      <c r="C24" s="50"/>
      <c r="D24" s="50"/>
      <c r="E24" s="50"/>
      <c r="F24" s="50"/>
      <c r="G24" s="50"/>
      <c r="H24" s="50"/>
      <c r="I24" s="50"/>
      <c r="J24" s="50"/>
      <c r="K24" s="50" t="str">
        <f>IFERROR(VLOOKUP(I24,[9]DATOS!$L$2:$Q$6,MATCH(J24,[9]DATOS!$M$7:$Q$7,0)+1,0),"")</f>
        <v/>
      </c>
      <c r="L24" s="50"/>
      <c r="M24" s="50"/>
      <c r="N24" s="50" t="str">
        <f>IFERROR(VLOOKUP(L24,[9]DATOS!$L$2:$Q$6,MATCH(M24,[9]DATOS!$M$7:$Q$7,0)+1,0),"")</f>
        <v/>
      </c>
      <c r="O24" s="50"/>
      <c r="P24" s="50"/>
      <c r="Q24" s="50"/>
      <c r="R24" s="50" t="str">
        <f>IFERROR(INDEX([9]DATOS!$T$3:$T$6,MATCH(GM!N24,[9]DATOS!$S$3:$S$6,0)),"")</f>
        <v/>
      </c>
      <c r="S24" s="51" t="str">
        <f>IFERROR(INDEX('[9]Evaluación de riesgos'!$P$9:$P$28,MATCH(GM!O24,'[9]Evaluación de riesgos'!$B$9:$B$28,0)),"")</f>
        <v/>
      </c>
      <c r="T24" s="52"/>
      <c r="U24" s="52"/>
      <c r="V24" s="80"/>
      <c r="W24" s="80"/>
      <c r="X24" s="80"/>
    </row>
    <row r="25" spans="1:24" ht="18" x14ac:dyDescent="0.2">
      <c r="A25" s="50"/>
      <c r="B25" s="50"/>
      <c r="C25" s="50"/>
      <c r="D25" s="50"/>
      <c r="E25" s="50"/>
      <c r="F25" s="50"/>
      <c r="G25" s="50"/>
      <c r="H25" s="50"/>
      <c r="I25" s="50"/>
      <c r="J25" s="50"/>
      <c r="K25" s="50" t="str">
        <f>IFERROR(VLOOKUP(I25,[9]DATOS!$L$2:$Q$6,MATCH(J25,[9]DATOS!$M$7:$Q$7,0)+1,0),"")</f>
        <v/>
      </c>
      <c r="L25" s="50"/>
      <c r="M25" s="50"/>
      <c r="N25" s="50" t="str">
        <f>IFERROR(VLOOKUP(L25,[9]DATOS!$L$2:$Q$6,MATCH(M25,[9]DATOS!$M$7:$Q$7,0)+1,0),"")</f>
        <v/>
      </c>
      <c r="O25" s="50"/>
      <c r="P25" s="50"/>
      <c r="Q25" s="50"/>
      <c r="R25" s="50" t="str">
        <f>IFERROR(INDEX([9]DATOS!$T$3:$T$6,MATCH(GM!N25,[9]DATOS!$S$3:$S$6,0)),"")</f>
        <v/>
      </c>
      <c r="S25" s="51" t="str">
        <f>IFERROR(INDEX('[9]Evaluación de riesgos'!$P$9:$P$28,MATCH(GM!O25,'[9]Evaluación de riesgos'!$B$9:$B$28,0)),"")</f>
        <v/>
      </c>
      <c r="T25" s="52"/>
      <c r="U25" s="52"/>
      <c r="V25" s="80"/>
      <c r="W25" s="80"/>
      <c r="X25" s="80"/>
    </row>
    <row r="26" spans="1:24" ht="18" x14ac:dyDescent="0.2">
      <c r="A26" s="50"/>
      <c r="B26" s="50"/>
      <c r="C26" s="50"/>
      <c r="D26" s="50"/>
      <c r="E26" s="50"/>
      <c r="F26" s="50"/>
      <c r="G26" s="50"/>
      <c r="H26" s="50"/>
      <c r="I26" s="50"/>
      <c r="J26" s="50"/>
      <c r="K26" s="50" t="str">
        <f>IFERROR(VLOOKUP(I26,[9]DATOS!$L$2:$Q$6,MATCH(J26,[9]DATOS!$M$7:$Q$7,0)+1,0),"")</f>
        <v/>
      </c>
      <c r="L26" s="50"/>
      <c r="M26" s="50"/>
      <c r="N26" s="50" t="str">
        <f>IFERROR(VLOOKUP(L26,[9]DATOS!$L$2:$Q$6,MATCH(M26,[9]DATOS!$M$7:$Q$7,0)+1,0),"")</f>
        <v/>
      </c>
      <c r="O26" s="50"/>
      <c r="P26" s="50"/>
      <c r="Q26" s="50"/>
      <c r="R26" s="50" t="str">
        <f>IFERROR(INDEX([9]DATOS!$T$3:$T$6,MATCH(GM!N26,[9]DATOS!$S$3:$S$6,0)),"")</f>
        <v/>
      </c>
      <c r="S26" s="51" t="str">
        <f>IFERROR(INDEX('[9]Evaluación de riesgos'!$P$9:$P$28,MATCH(GM!O26,'[9]Evaluación de riesgos'!$B$9:$B$28,0)),"")</f>
        <v/>
      </c>
      <c r="T26" s="52"/>
      <c r="U26" s="52"/>
      <c r="V26" s="80"/>
      <c r="W26" s="80"/>
      <c r="X26" s="80"/>
    </row>
    <row r="27" spans="1:24" ht="18" x14ac:dyDescent="0.2">
      <c r="A27" s="50"/>
      <c r="B27" s="50"/>
      <c r="C27" s="50"/>
      <c r="D27" s="50"/>
      <c r="E27" s="50"/>
      <c r="F27" s="50"/>
      <c r="G27" s="50"/>
      <c r="H27" s="50"/>
      <c r="I27" s="50"/>
      <c r="J27" s="50"/>
      <c r="K27" s="50" t="str">
        <f>IFERROR(VLOOKUP(I27,[9]DATOS!$L$2:$Q$6,MATCH(J27,[9]DATOS!$M$7:$Q$7,0)+1,0),"")</f>
        <v/>
      </c>
      <c r="L27" s="50"/>
      <c r="M27" s="50"/>
      <c r="N27" s="50" t="str">
        <f>IFERROR(VLOOKUP(L27,[9]DATOS!$L$2:$Q$6,MATCH(M27,[9]DATOS!$M$7:$Q$7,0)+1,0),"")</f>
        <v/>
      </c>
      <c r="O27" s="50"/>
      <c r="P27" s="50"/>
      <c r="Q27" s="50"/>
      <c r="R27" s="50" t="str">
        <f>IFERROR(INDEX([9]DATOS!$T$3:$T$6,MATCH(GM!N27,[9]DATOS!$S$3:$S$6,0)),"")</f>
        <v/>
      </c>
      <c r="S27" s="51" t="str">
        <f>IFERROR(INDEX('[9]Evaluación de riesgos'!$P$9:$P$28,MATCH(GM!O27,'[9]Evaluación de riesgos'!$B$9:$B$28,0)),"")</f>
        <v/>
      </c>
      <c r="T27" s="52"/>
      <c r="U27" s="52"/>
      <c r="V27" s="80"/>
      <c r="W27" s="80"/>
      <c r="X27" s="80"/>
    </row>
    <row r="28" spans="1:24" ht="18" x14ac:dyDescent="0.2">
      <c r="A28" s="50"/>
      <c r="B28" s="50"/>
      <c r="C28" s="50"/>
      <c r="D28" s="50"/>
      <c r="E28" s="50"/>
      <c r="F28" s="50"/>
      <c r="G28" s="50"/>
      <c r="H28" s="50"/>
      <c r="I28" s="50"/>
      <c r="J28" s="50"/>
      <c r="K28" s="50" t="str">
        <f>IFERROR(VLOOKUP(I28,[9]DATOS!$L$2:$Q$6,MATCH(J28,[9]DATOS!$M$7:$Q$7,0)+1,0),"")</f>
        <v/>
      </c>
      <c r="L28" s="50"/>
      <c r="M28" s="50"/>
      <c r="N28" s="50" t="str">
        <f>IFERROR(VLOOKUP(L28,[9]DATOS!$L$2:$Q$6,MATCH(M28,[9]DATOS!$M$7:$Q$7,0)+1,0),"")</f>
        <v/>
      </c>
      <c r="O28" s="50"/>
      <c r="P28" s="50"/>
      <c r="Q28" s="50"/>
      <c r="R28" s="50" t="str">
        <f>IFERROR(INDEX([9]DATOS!$T$3:$T$6,MATCH(GM!N28,[9]DATOS!$S$3:$S$6,0)),"")</f>
        <v/>
      </c>
      <c r="S28" s="51" t="str">
        <f>IFERROR(INDEX('[9]Evaluación de riesgos'!$P$9:$P$28,MATCH(GM!O28,'[9]Evaluación de riesgos'!$B$9:$B$28,0)),"")</f>
        <v/>
      </c>
      <c r="T28" s="52"/>
      <c r="U28" s="52"/>
      <c r="V28" s="80"/>
      <c r="W28" s="80"/>
      <c r="X28" s="80"/>
    </row>
    <row r="29" spans="1:24" ht="18" x14ac:dyDescent="0.2">
      <c r="A29" s="50"/>
      <c r="B29" s="50"/>
      <c r="C29" s="50"/>
      <c r="D29" s="50"/>
      <c r="E29" s="50"/>
      <c r="F29" s="50"/>
      <c r="G29" s="50"/>
      <c r="H29" s="50"/>
      <c r="I29" s="50"/>
      <c r="J29" s="50"/>
      <c r="K29" s="50" t="str">
        <f>IFERROR(VLOOKUP(I29,[9]DATOS!$L$2:$Q$6,MATCH(J29,[9]DATOS!$M$7:$Q$7,0)+1,0),"")</f>
        <v/>
      </c>
      <c r="L29" s="50"/>
      <c r="M29" s="50"/>
      <c r="N29" s="50" t="str">
        <f>IFERROR(VLOOKUP(L29,[9]DATOS!$L$2:$Q$6,MATCH(M29,[9]DATOS!$M$7:$Q$7,0)+1,0),"")</f>
        <v/>
      </c>
      <c r="O29" s="50"/>
      <c r="P29" s="50"/>
      <c r="Q29" s="50"/>
      <c r="R29" s="50" t="str">
        <f>IFERROR(INDEX([9]DATOS!$T$3:$T$6,MATCH(GM!N29,[9]DATOS!$S$3:$S$6,0)),"")</f>
        <v/>
      </c>
      <c r="S29" s="51" t="str">
        <f>IFERROR(INDEX('[9]Evaluación de riesgos'!$P$9:$P$28,MATCH(GM!O29,'[9]Evaluación de riesgos'!$B$9:$B$28,0)),"")</f>
        <v/>
      </c>
      <c r="T29" s="52"/>
      <c r="U29" s="52"/>
      <c r="V29" s="80"/>
      <c r="W29" s="80"/>
      <c r="X29" s="80"/>
    </row>
    <row r="30" spans="1:24" ht="18" x14ac:dyDescent="0.2">
      <c r="A30" s="50"/>
      <c r="B30" s="50"/>
      <c r="C30" s="50"/>
      <c r="D30" s="50"/>
      <c r="E30" s="50"/>
      <c r="F30" s="50"/>
      <c r="G30" s="50"/>
      <c r="H30" s="50"/>
      <c r="I30" s="50"/>
      <c r="J30" s="50"/>
      <c r="K30" s="50" t="str">
        <f>IFERROR(VLOOKUP(I30,[9]DATOS!$L$2:$Q$6,MATCH(J30,[9]DATOS!$M$7:$Q$7,0)+1,0),"")</f>
        <v/>
      </c>
      <c r="L30" s="50"/>
      <c r="M30" s="50"/>
      <c r="N30" s="50" t="str">
        <f>IFERROR(VLOOKUP(L30,[9]DATOS!$L$2:$Q$6,MATCH(M30,[9]DATOS!$M$7:$Q$7,0)+1,0),"")</f>
        <v/>
      </c>
      <c r="O30" s="50"/>
      <c r="P30" s="50"/>
      <c r="Q30" s="50"/>
      <c r="R30" s="50" t="str">
        <f>IFERROR(INDEX([9]DATOS!$T$3:$T$6,MATCH(GM!N30,[9]DATOS!$S$3:$S$6,0)),"")</f>
        <v/>
      </c>
      <c r="S30" s="51" t="str">
        <f>IFERROR(INDEX('[9]Evaluación de riesgos'!$P$9:$P$28,MATCH(GM!O30,'[9]Evaluación de riesgos'!$B$9:$B$28,0)),"")</f>
        <v/>
      </c>
      <c r="T30" s="52"/>
      <c r="U30" s="52"/>
      <c r="V30" s="80"/>
      <c r="W30" s="80"/>
      <c r="X30" s="80"/>
    </row>
    <row r="31" spans="1:24" ht="18" x14ac:dyDescent="0.2">
      <c r="A31" s="50"/>
      <c r="B31" s="50"/>
      <c r="C31" s="50"/>
      <c r="D31" s="50"/>
      <c r="E31" s="50"/>
      <c r="F31" s="50"/>
      <c r="G31" s="50"/>
      <c r="H31" s="50"/>
      <c r="I31" s="50"/>
      <c r="J31" s="50"/>
      <c r="K31" s="50" t="str">
        <f>IFERROR(VLOOKUP(I31,[9]DATOS!$L$2:$Q$6,MATCH(J31,[9]DATOS!$M$7:$Q$7,0)+1,0),"")</f>
        <v/>
      </c>
      <c r="L31" s="50"/>
      <c r="M31" s="50"/>
      <c r="N31" s="50" t="str">
        <f>IFERROR(VLOOKUP(L31,[9]DATOS!$L$2:$Q$6,MATCH(M31,[9]DATOS!$M$7:$Q$7,0)+1,0),"")</f>
        <v/>
      </c>
      <c r="O31" s="50"/>
      <c r="P31" s="50"/>
      <c r="Q31" s="50"/>
      <c r="R31" s="50" t="str">
        <f>IFERROR(INDEX([9]DATOS!$T$3:$T$6,MATCH(GM!N31,[9]DATOS!$S$3:$S$6,0)),"")</f>
        <v/>
      </c>
      <c r="S31" s="51" t="str">
        <f>IFERROR(INDEX('[9]Evaluación de riesgos'!$P$9:$P$28,MATCH(GM!O31,'[9]Evaluación de riesgos'!$B$9:$B$28,0)),"")</f>
        <v/>
      </c>
      <c r="T31" s="52"/>
      <c r="U31" s="52"/>
      <c r="V31" s="80"/>
      <c r="W31" s="80"/>
      <c r="X31" s="80"/>
    </row>
    <row r="32" spans="1:24" ht="18" x14ac:dyDescent="0.2">
      <c r="A32" s="50"/>
      <c r="B32" s="50"/>
      <c r="C32" s="50"/>
      <c r="D32" s="50"/>
      <c r="E32" s="50"/>
      <c r="F32" s="50"/>
      <c r="G32" s="50"/>
      <c r="H32" s="50"/>
      <c r="I32" s="50"/>
      <c r="J32" s="50"/>
      <c r="K32" s="50" t="str">
        <f>IFERROR(VLOOKUP(I32,[9]DATOS!$L$2:$Q$6,MATCH(J32,[9]DATOS!$M$7:$Q$7,0)+1,0),"")</f>
        <v/>
      </c>
      <c r="L32" s="50"/>
      <c r="M32" s="50"/>
      <c r="N32" s="50" t="str">
        <f>IFERROR(VLOOKUP(L32,[9]DATOS!$L$2:$Q$6,MATCH(M32,[9]DATOS!$M$7:$Q$7,0)+1,0),"")</f>
        <v/>
      </c>
      <c r="O32" s="50"/>
      <c r="P32" s="50"/>
      <c r="Q32" s="50"/>
      <c r="R32" s="50" t="str">
        <f>IFERROR(INDEX([9]DATOS!$T$3:$T$6,MATCH(GM!N32,[9]DATOS!$S$3:$S$6,0)),"")</f>
        <v/>
      </c>
      <c r="S32" s="51" t="str">
        <f>IFERROR(INDEX('[9]Evaluación de riesgos'!$P$9:$P$28,MATCH(GM!O32,'[9]Evaluación de riesgos'!$B$9:$B$28,0)),"")</f>
        <v/>
      </c>
      <c r="T32" s="52"/>
      <c r="U32" s="52"/>
      <c r="V32" s="80"/>
      <c r="W32" s="80"/>
      <c r="X32" s="80"/>
    </row>
    <row r="33" spans="1:24" ht="18" x14ac:dyDescent="0.2">
      <c r="A33" s="50"/>
      <c r="B33" s="50"/>
      <c r="C33" s="50"/>
      <c r="D33" s="50"/>
      <c r="E33" s="50"/>
      <c r="F33" s="50"/>
      <c r="G33" s="50"/>
      <c r="H33" s="50"/>
      <c r="I33" s="50"/>
      <c r="J33" s="50"/>
      <c r="K33" s="50" t="str">
        <f>IFERROR(VLOOKUP(I33,[9]DATOS!$L$2:$Q$6,MATCH(J33,[9]DATOS!$M$7:$Q$7,0)+1,0),"")</f>
        <v/>
      </c>
      <c r="L33" s="50"/>
      <c r="M33" s="50"/>
      <c r="N33" s="50" t="str">
        <f>IFERROR(VLOOKUP(L33,[9]DATOS!$L$2:$Q$6,MATCH(M33,[9]DATOS!$M$7:$Q$7,0)+1,0),"")</f>
        <v/>
      </c>
      <c r="O33" s="50"/>
      <c r="P33" s="50"/>
      <c r="Q33" s="50"/>
      <c r="R33" s="50" t="str">
        <f>IFERROR(INDEX([9]DATOS!$T$3:$T$6,MATCH(GM!N33,[9]DATOS!$S$3:$S$6,0)),"")</f>
        <v/>
      </c>
      <c r="S33" s="51" t="str">
        <f>IFERROR(INDEX('[9]Evaluación de riesgos'!$P$9:$P$28,MATCH(GM!O33,'[9]Evaluación de riesgos'!$B$9:$B$28,0)),"")</f>
        <v/>
      </c>
      <c r="T33" s="52"/>
      <c r="U33" s="52"/>
      <c r="V33" s="80"/>
      <c r="W33" s="80"/>
      <c r="X33" s="80"/>
    </row>
    <row r="34" spans="1:24" ht="18" x14ac:dyDescent="0.2">
      <c r="A34" s="50"/>
      <c r="B34" s="50"/>
      <c r="C34" s="50"/>
      <c r="D34" s="50"/>
      <c r="E34" s="50"/>
      <c r="F34" s="50"/>
      <c r="G34" s="50"/>
      <c r="H34" s="50"/>
      <c r="I34" s="50"/>
      <c r="J34" s="50"/>
      <c r="K34" s="50" t="str">
        <f>IFERROR(VLOOKUP(I34,[9]DATOS!$L$2:$Q$6,MATCH(J34,[9]DATOS!$M$7:$Q$7,0)+1,0),"")</f>
        <v/>
      </c>
      <c r="L34" s="50"/>
      <c r="M34" s="50"/>
      <c r="N34" s="50" t="str">
        <f>IFERROR(VLOOKUP(L34,[9]DATOS!$L$2:$Q$6,MATCH(M34,[9]DATOS!$M$7:$Q$7,0)+1,0),"")</f>
        <v/>
      </c>
      <c r="O34" s="50"/>
      <c r="P34" s="50"/>
      <c r="Q34" s="50"/>
      <c r="R34" s="50" t="str">
        <f>IFERROR(INDEX([9]DATOS!$T$3:$T$6,MATCH(GM!N34,[9]DATOS!$S$3:$S$6,0)),"")</f>
        <v/>
      </c>
      <c r="S34" s="51" t="str">
        <f>IFERROR(INDEX('[9]Evaluación de riesgos'!$P$9:$P$28,MATCH(GM!O34,'[9]Evaluación de riesgos'!$B$9:$B$28,0)),"")</f>
        <v/>
      </c>
      <c r="T34" s="52"/>
      <c r="U34" s="52"/>
      <c r="V34" s="80"/>
      <c r="W34" s="80"/>
      <c r="X34" s="80"/>
    </row>
    <row r="35" spans="1:24" ht="18" x14ac:dyDescent="0.2">
      <c r="A35" s="50"/>
      <c r="B35" s="50"/>
      <c r="C35" s="50"/>
      <c r="D35" s="50"/>
      <c r="E35" s="50"/>
      <c r="F35" s="50"/>
      <c r="G35" s="50"/>
      <c r="H35" s="50"/>
      <c r="I35" s="50"/>
      <c r="J35" s="50"/>
      <c r="K35" s="50" t="str">
        <f>IFERROR(VLOOKUP(I35,[9]DATOS!$L$2:$Q$6,MATCH(J35,[9]DATOS!$M$7:$Q$7,0)+1,0),"")</f>
        <v/>
      </c>
      <c r="L35" s="50"/>
      <c r="M35" s="50"/>
      <c r="N35" s="50" t="str">
        <f>IFERROR(VLOOKUP(L35,[9]DATOS!$L$2:$Q$6,MATCH(M35,[9]DATOS!$M$7:$Q$7,0)+1,0),"")</f>
        <v/>
      </c>
      <c r="O35" s="50"/>
      <c r="P35" s="50"/>
      <c r="Q35" s="50"/>
      <c r="R35" s="50" t="str">
        <f>IFERROR(INDEX([9]DATOS!$T$3:$T$6,MATCH(GM!N35,[9]DATOS!$S$3:$S$6,0)),"")</f>
        <v/>
      </c>
      <c r="S35" s="51" t="str">
        <f>IFERROR(INDEX('[9]Evaluación de riesgos'!$P$9:$P$28,MATCH(GM!O35,'[9]Evaluación de riesgos'!$B$9:$B$28,0)),"")</f>
        <v/>
      </c>
      <c r="T35" s="52"/>
      <c r="U35" s="52"/>
      <c r="V35" s="80"/>
      <c r="W35" s="80"/>
      <c r="X35" s="80"/>
    </row>
    <row r="36" spans="1:24" ht="18" x14ac:dyDescent="0.2">
      <c r="A36" s="50"/>
      <c r="B36" s="50"/>
      <c r="C36" s="50"/>
      <c r="D36" s="50"/>
      <c r="E36" s="50"/>
      <c r="F36" s="50"/>
      <c r="G36" s="50"/>
      <c r="H36" s="50"/>
      <c r="I36" s="50"/>
      <c r="J36" s="50"/>
      <c r="K36" s="50" t="str">
        <f>IFERROR(VLOOKUP(I36,[9]DATOS!$L$2:$Q$6,MATCH(J36,[9]DATOS!$M$7:$Q$7,0)+1,0),"")</f>
        <v/>
      </c>
      <c r="L36" s="50"/>
      <c r="M36" s="50"/>
      <c r="N36" s="50" t="str">
        <f>IFERROR(VLOOKUP(L36,[9]DATOS!$L$2:$Q$6,MATCH(M36,[9]DATOS!$M$7:$Q$7,0)+1,0),"")</f>
        <v/>
      </c>
      <c r="O36" s="50"/>
      <c r="P36" s="50"/>
      <c r="Q36" s="50"/>
      <c r="R36" s="50" t="str">
        <f>IFERROR(INDEX([9]DATOS!$T$3:$T$6,MATCH(GM!N36,[9]DATOS!$S$3:$S$6,0)),"")</f>
        <v/>
      </c>
      <c r="S36" s="51" t="str">
        <f>IFERROR(INDEX('[9]Evaluación de riesgos'!$P$9:$P$28,MATCH(GM!O36,'[9]Evaluación de riesgos'!$B$9:$B$28,0)),"")</f>
        <v/>
      </c>
      <c r="T36" s="52"/>
      <c r="U36" s="52"/>
      <c r="V36" s="80"/>
      <c r="W36" s="80"/>
      <c r="X36" s="80"/>
    </row>
    <row r="37" spans="1:24" ht="18" x14ac:dyDescent="0.2">
      <c r="A37" s="50"/>
      <c r="B37" s="50"/>
      <c r="C37" s="50"/>
      <c r="D37" s="50"/>
      <c r="E37" s="50"/>
      <c r="F37" s="50"/>
      <c r="G37" s="50"/>
      <c r="H37" s="50"/>
      <c r="I37" s="50"/>
      <c r="J37" s="50"/>
      <c r="K37" s="50" t="str">
        <f>IFERROR(VLOOKUP(I37,[9]DATOS!$L$2:$Q$6,MATCH(J37,[9]DATOS!$M$7:$Q$7,0)+1,0),"")</f>
        <v/>
      </c>
      <c r="L37" s="50"/>
      <c r="M37" s="50"/>
      <c r="N37" s="50" t="str">
        <f>IFERROR(VLOOKUP(L37,[9]DATOS!$L$2:$Q$6,MATCH(M37,[9]DATOS!$M$7:$Q$7,0)+1,0),"")</f>
        <v/>
      </c>
      <c r="O37" s="50"/>
      <c r="P37" s="50"/>
      <c r="Q37" s="50"/>
      <c r="R37" s="50" t="str">
        <f>IFERROR(INDEX([9]DATOS!$T$3:$T$6,MATCH(GM!N37,[9]DATOS!$S$3:$S$6,0)),"")</f>
        <v/>
      </c>
      <c r="S37" s="51" t="str">
        <f>IFERROR(INDEX('[9]Evaluación de riesgos'!$P$9:$P$28,MATCH(GM!O37,'[9]Evaluación de riesgos'!$B$9:$B$28,0)),"")</f>
        <v/>
      </c>
      <c r="T37" s="52"/>
      <c r="U37" s="52"/>
      <c r="V37" s="80"/>
      <c r="W37" s="80"/>
      <c r="X37" s="80"/>
    </row>
    <row r="38" spans="1:24" ht="18" x14ac:dyDescent="0.2">
      <c r="A38" s="50"/>
      <c r="B38" s="50"/>
      <c r="C38" s="50"/>
      <c r="D38" s="50"/>
      <c r="E38" s="50"/>
      <c r="F38" s="50"/>
      <c r="G38" s="50"/>
      <c r="H38" s="50"/>
      <c r="I38" s="50"/>
      <c r="J38" s="50"/>
      <c r="K38" s="50" t="str">
        <f>IFERROR(VLOOKUP(I38,[9]DATOS!$L$2:$Q$6,MATCH(J38,[9]DATOS!$M$7:$Q$7,0)+1,0),"")</f>
        <v/>
      </c>
      <c r="L38" s="50"/>
      <c r="M38" s="50"/>
      <c r="N38" s="50" t="str">
        <f>IFERROR(VLOOKUP(L38,[9]DATOS!$L$2:$Q$6,MATCH(M38,[9]DATOS!$M$7:$Q$7,0)+1,0),"")</f>
        <v/>
      </c>
      <c r="O38" s="50"/>
      <c r="P38" s="50"/>
      <c r="Q38" s="50"/>
      <c r="R38" s="50" t="str">
        <f>IFERROR(INDEX([9]DATOS!$T$3:$T$6,MATCH(GM!N38,[9]DATOS!$S$3:$S$6,0)),"")</f>
        <v/>
      </c>
      <c r="S38" s="51" t="str">
        <f>IFERROR(INDEX('[9]Evaluación de riesgos'!$P$9:$P$28,MATCH(GM!O38,'[9]Evaluación de riesgos'!$B$9:$B$28,0)),"")</f>
        <v/>
      </c>
      <c r="T38" s="52"/>
      <c r="U38" s="52"/>
      <c r="V38" s="80"/>
      <c r="W38" s="80"/>
      <c r="X38" s="80"/>
    </row>
    <row r="39" spans="1:24" ht="18" x14ac:dyDescent="0.2">
      <c r="A39" s="50"/>
      <c r="B39" s="50"/>
      <c r="C39" s="50"/>
      <c r="D39" s="50"/>
      <c r="E39" s="50"/>
      <c r="F39" s="50"/>
      <c r="G39" s="50"/>
      <c r="H39" s="50"/>
      <c r="I39" s="50"/>
      <c r="J39" s="50"/>
      <c r="K39" s="50" t="str">
        <f>IFERROR(VLOOKUP(I39,[9]DATOS!$L$2:$Q$6,MATCH(J39,[9]DATOS!$M$7:$Q$7,0)+1,0),"")</f>
        <v/>
      </c>
      <c r="L39" s="50"/>
      <c r="M39" s="50"/>
      <c r="N39" s="50" t="str">
        <f>IFERROR(VLOOKUP(L39,[9]DATOS!$L$2:$Q$6,MATCH(M39,[9]DATOS!$M$7:$Q$7,0)+1,0),"")</f>
        <v/>
      </c>
      <c r="O39" s="50"/>
      <c r="P39" s="50"/>
      <c r="Q39" s="50"/>
      <c r="R39" s="50" t="str">
        <f>IFERROR(INDEX([9]DATOS!$T$3:$T$6,MATCH(GM!N39,[9]DATOS!$S$3:$S$6,0)),"")</f>
        <v/>
      </c>
      <c r="S39" s="51" t="str">
        <f>IFERROR(INDEX('[9]Evaluación de riesgos'!$P$9:$P$28,MATCH(GM!O39,'[9]Evaluación de riesgos'!$B$9:$B$28,0)),"")</f>
        <v/>
      </c>
      <c r="T39" s="52"/>
      <c r="U39" s="52"/>
      <c r="V39" s="80"/>
      <c r="W39" s="80"/>
      <c r="X39" s="80"/>
    </row>
    <row r="40" spans="1:24" ht="18" x14ac:dyDescent="0.2">
      <c r="A40" s="50"/>
      <c r="B40" s="50"/>
      <c r="C40" s="50"/>
      <c r="D40" s="50"/>
      <c r="E40" s="50"/>
      <c r="F40" s="50"/>
      <c r="G40" s="50"/>
      <c r="H40" s="50"/>
      <c r="I40" s="50"/>
      <c r="J40" s="50"/>
      <c r="K40" s="50" t="str">
        <f>IFERROR(VLOOKUP(I40,[9]DATOS!$L$2:$Q$6,MATCH(J40,[9]DATOS!$M$7:$Q$7,0)+1,0),"")</f>
        <v/>
      </c>
      <c r="L40" s="50"/>
      <c r="M40" s="50"/>
      <c r="N40" s="50" t="str">
        <f>IFERROR(VLOOKUP(L40,[9]DATOS!$L$2:$Q$6,MATCH(M40,[9]DATOS!$M$7:$Q$7,0)+1,0),"")</f>
        <v/>
      </c>
      <c r="O40" s="50"/>
      <c r="P40" s="50"/>
      <c r="Q40" s="50"/>
      <c r="R40" s="50" t="str">
        <f>IFERROR(INDEX([9]DATOS!$T$3:$T$6,MATCH(GM!N40,[9]DATOS!$S$3:$S$6,0)),"")</f>
        <v/>
      </c>
      <c r="S40" s="51" t="str">
        <f>IFERROR(INDEX('[9]Evaluación de riesgos'!$P$9:$P$28,MATCH(GM!O40,'[9]Evaluación de riesgos'!$B$9:$B$28,0)),"")</f>
        <v/>
      </c>
      <c r="T40" s="52"/>
      <c r="U40" s="52"/>
      <c r="V40" s="80"/>
      <c r="W40" s="80"/>
      <c r="X40" s="80"/>
    </row>
    <row r="41" spans="1:24" ht="18" x14ac:dyDescent="0.2">
      <c r="A41" s="50"/>
      <c r="B41" s="50"/>
      <c r="C41" s="50"/>
      <c r="D41" s="50"/>
      <c r="E41" s="50"/>
      <c r="F41" s="50"/>
      <c r="G41" s="50"/>
      <c r="H41" s="50"/>
      <c r="I41" s="50"/>
      <c r="J41" s="50"/>
      <c r="K41" s="50" t="str">
        <f>IFERROR(VLOOKUP(I41,[9]DATOS!$L$2:$Q$6,MATCH(J41,[9]DATOS!$M$7:$Q$7,0)+1,0),"")</f>
        <v/>
      </c>
      <c r="L41" s="50"/>
      <c r="M41" s="50"/>
      <c r="N41" s="50" t="str">
        <f>IFERROR(VLOOKUP(L41,[9]DATOS!$L$2:$Q$6,MATCH(M41,[9]DATOS!$M$7:$Q$7,0)+1,0),"")</f>
        <v/>
      </c>
      <c r="O41" s="50"/>
      <c r="P41" s="50"/>
      <c r="Q41" s="50"/>
      <c r="R41" s="50" t="str">
        <f>IFERROR(INDEX([9]DATOS!$T$3:$T$6,MATCH(GM!N41,[9]DATOS!$S$3:$S$6,0)),"")</f>
        <v/>
      </c>
      <c r="S41" s="51" t="str">
        <f>IFERROR(INDEX('[9]Evaluación de riesgos'!$P$9:$P$28,MATCH(GM!O41,'[9]Evaluación de riesgos'!$B$9:$B$28,0)),"")</f>
        <v/>
      </c>
      <c r="T41" s="52"/>
      <c r="U41" s="52"/>
      <c r="V41" s="80"/>
      <c r="W41" s="80"/>
      <c r="X41" s="80"/>
    </row>
    <row r="42" spans="1:24" ht="18" x14ac:dyDescent="0.2">
      <c r="A42" s="50"/>
      <c r="B42" s="50"/>
      <c r="C42" s="50"/>
      <c r="D42" s="50"/>
      <c r="E42" s="50"/>
      <c r="F42" s="50"/>
      <c r="G42" s="50"/>
      <c r="H42" s="50"/>
      <c r="I42" s="50"/>
      <c r="J42" s="50"/>
      <c r="K42" s="50" t="str">
        <f>IFERROR(VLOOKUP(I42,[9]DATOS!$L$2:$Q$6,MATCH(J42,[9]DATOS!$M$7:$Q$7,0)+1,0),"")</f>
        <v/>
      </c>
      <c r="L42" s="50"/>
      <c r="M42" s="50"/>
      <c r="N42" s="50" t="str">
        <f>IFERROR(VLOOKUP(L42,[9]DATOS!$L$2:$Q$6,MATCH(M42,[9]DATOS!$M$7:$Q$7,0)+1,0),"")</f>
        <v/>
      </c>
      <c r="O42" s="50"/>
      <c r="P42" s="50"/>
      <c r="Q42" s="50"/>
      <c r="R42" s="50" t="str">
        <f>IFERROR(INDEX([9]DATOS!$T$3:$T$6,MATCH(GM!N42,[9]DATOS!$S$3:$S$6,0)),"")</f>
        <v/>
      </c>
      <c r="S42" s="51" t="str">
        <f>IFERROR(INDEX('[9]Evaluación de riesgos'!$P$9:$P$28,MATCH(GM!O42,'[9]Evaluación de riesgos'!$B$9:$B$28,0)),"")</f>
        <v/>
      </c>
      <c r="T42" s="52"/>
      <c r="U42" s="52"/>
      <c r="V42" s="80"/>
      <c r="W42" s="80"/>
      <c r="X42" s="80"/>
    </row>
    <row r="43" spans="1:24" ht="18" x14ac:dyDescent="0.2">
      <c r="A43" s="50"/>
      <c r="B43" s="50"/>
      <c r="C43" s="50"/>
      <c r="D43" s="50"/>
      <c r="E43" s="50"/>
      <c r="F43" s="50"/>
      <c r="G43" s="50"/>
      <c r="H43" s="50"/>
      <c r="I43" s="50"/>
      <c r="J43" s="50"/>
      <c r="K43" s="50" t="str">
        <f>IFERROR(VLOOKUP(I43,[9]DATOS!$L$2:$Q$6,MATCH(J43,[9]DATOS!$M$7:$Q$7,0)+1,0),"")</f>
        <v/>
      </c>
      <c r="L43" s="50"/>
      <c r="M43" s="50"/>
      <c r="N43" s="50" t="str">
        <f>IFERROR(VLOOKUP(L43,[9]DATOS!$L$2:$Q$6,MATCH(M43,[9]DATOS!$M$7:$Q$7,0)+1,0),"")</f>
        <v/>
      </c>
      <c r="O43" s="50"/>
      <c r="P43" s="50"/>
      <c r="Q43" s="50"/>
      <c r="R43" s="50" t="str">
        <f>IFERROR(INDEX([9]DATOS!$T$3:$T$6,MATCH(GM!N43,[9]DATOS!$S$3:$S$6,0)),"")</f>
        <v/>
      </c>
      <c r="S43" s="51" t="str">
        <f>IFERROR(INDEX('[9]Evaluación de riesgos'!$P$9:$P$28,MATCH(GM!O43,'[9]Evaluación de riesgos'!$B$9:$B$28,0)),"")</f>
        <v/>
      </c>
      <c r="T43" s="52"/>
      <c r="U43" s="52"/>
      <c r="V43" s="80"/>
      <c r="W43" s="80"/>
      <c r="X43" s="80"/>
    </row>
    <row r="44" spans="1:24" ht="18" x14ac:dyDescent="0.2">
      <c r="A44" s="50"/>
      <c r="B44" s="50"/>
      <c r="C44" s="50"/>
      <c r="D44" s="50"/>
      <c r="E44" s="50"/>
      <c r="F44" s="50"/>
      <c r="G44" s="50"/>
      <c r="H44" s="50"/>
      <c r="I44" s="50"/>
      <c r="J44" s="50"/>
      <c r="K44" s="50" t="str">
        <f>IFERROR(VLOOKUP(I44,[9]DATOS!$L$2:$Q$6,MATCH(J44,[9]DATOS!$M$7:$Q$7,0)+1,0),"")</f>
        <v/>
      </c>
      <c r="L44" s="50"/>
      <c r="M44" s="50"/>
      <c r="N44" s="50" t="str">
        <f>IFERROR(VLOOKUP(L44,[9]DATOS!$L$2:$Q$6,MATCH(M44,[9]DATOS!$M$7:$Q$7,0)+1,0),"")</f>
        <v/>
      </c>
      <c r="O44" s="50"/>
      <c r="P44" s="50"/>
      <c r="Q44" s="50"/>
      <c r="R44" s="50" t="str">
        <f>IFERROR(INDEX([9]DATOS!$T$3:$T$6,MATCH(GM!N44,[9]DATOS!$S$3:$S$6,0)),"")</f>
        <v/>
      </c>
      <c r="S44" s="51" t="str">
        <f>IFERROR(INDEX('[9]Evaluación de riesgos'!$P$9:$P$28,MATCH(GM!O44,'[9]Evaluación de riesgos'!$B$9:$B$28,0)),"")</f>
        <v/>
      </c>
      <c r="T44" s="52"/>
      <c r="U44" s="52"/>
      <c r="V44" s="80"/>
      <c r="W44" s="80"/>
      <c r="X44" s="80"/>
    </row>
    <row r="45" spans="1:24" ht="18" x14ac:dyDescent="0.2">
      <c r="A45" s="50"/>
      <c r="B45" s="50"/>
      <c r="C45" s="50"/>
      <c r="D45" s="50"/>
      <c r="E45" s="50"/>
      <c r="F45" s="50"/>
      <c r="G45" s="50"/>
      <c r="H45" s="50"/>
      <c r="I45" s="50"/>
      <c r="J45" s="50"/>
      <c r="K45" s="50" t="str">
        <f>IFERROR(VLOOKUP(I45,[9]DATOS!$L$2:$Q$6,MATCH(J45,[9]DATOS!$M$7:$Q$7,0)+1,0),"")</f>
        <v/>
      </c>
      <c r="L45" s="50"/>
      <c r="M45" s="50"/>
      <c r="N45" s="50" t="str">
        <f>IFERROR(VLOOKUP(L45,[9]DATOS!$L$2:$Q$6,MATCH(M45,[9]DATOS!$M$7:$Q$7,0)+1,0),"")</f>
        <v/>
      </c>
      <c r="O45" s="50"/>
      <c r="P45" s="50"/>
      <c r="Q45" s="50"/>
      <c r="R45" s="50" t="str">
        <f>IFERROR(INDEX([9]DATOS!$T$3:$T$6,MATCH(GM!N45,[9]DATOS!$S$3:$S$6,0)),"")</f>
        <v/>
      </c>
      <c r="S45" s="51" t="str">
        <f>IFERROR(INDEX('[9]Evaluación de riesgos'!$P$9:$P$28,MATCH(GM!O45,'[9]Evaluación de riesgos'!$B$9:$B$28,0)),"")</f>
        <v/>
      </c>
      <c r="T45" s="52"/>
      <c r="U45" s="52"/>
      <c r="V45" s="80"/>
      <c r="W45" s="80"/>
      <c r="X45" s="80"/>
    </row>
    <row r="46" spans="1:24" ht="18" x14ac:dyDescent="0.2">
      <c r="A46" s="50"/>
      <c r="B46" s="50"/>
      <c r="C46" s="50"/>
      <c r="D46" s="50"/>
      <c r="E46" s="50"/>
      <c r="F46" s="50"/>
      <c r="G46" s="50"/>
      <c r="H46" s="50"/>
      <c r="I46" s="50"/>
      <c r="J46" s="50"/>
      <c r="K46" s="50" t="str">
        <f>IFERROR(VLOOKUP(I46,[9]DATOS!$L$2:$Q$6,MATCH(J46,[9]DATOS!$M$7:$Q$7,0)+1,0),"")</f>
        <v/>
      </c>
      <c r="L46" s="50"/>
      <c r="M46" s="50"/>
      <c r="N46" s="50" t="str">
        <f>IFERROR(VLOOKUP(L46,[9]DATOS!$L$2:$Q$6,MATCH(M46,[9]DATOS!$M$7:$Q$7,0)+1,0),"")</f>
        <v/>
      </c>
      <c r="O46" s="50"/>
      <c r="P46" s="50"/>
      <c r="Q46" s="50"/>
      <c r="R46" s="50" t="str">
        <f>IFERROR(INDEX([9]DATOS!$T$3:$T$6,MATCH(GM!N46,[9]DATOS!$S$3:$S$6,0)),"")</f>
        <v/>
      </c>
      <c r="S46" s="51" t="str">
        <f>IFERROR(INDEX('[9]Evaluación de riesgos'!$P$9:$P$28,MATCH(GM!O46,'[9]Evaluación de riesgos'!$B$9:$B$28,0)),"")</f>
        <v/>
      </c>
      <c r="T46" s="52"/>
      <c r="U46" s="52"/>
      <c r="V46" s="80"/>
      <c r="W46" s="80"/>
      <c r="X46" s="80"/>
    </row>
    <row r="47" spans="1:24" ht="18" x14ac:dyDescent="0.2">
      <c r="A47" s="50"/>
      <c r="B47" s="50"/>
      <c r="C47" s="50"/>
      <c r="D47" s="50"/>
      <c r="E47" s="50"/>
      <c r="F47" s="50"/>
      <c r="G47" s="50"/>
      <c r="H47" s="50"/>
      <c r="I47" s="50"/>
      <c r="J47" s="50"/>
      <c r="K47" s="50" t="str">
        <f>IFERROR(VLOOKUP(I47,[9]DATOS!$L$2:$Q$6,MATCH(J47,[9]DATOS!$M$7:$Q$7,0)+1,0),"")</f>
        <v/>
      </c>
      <c r="L47" s="50"/>
      <c r="M47" s="50"/>
      <c r="N47" s="50" t="str">
        <f>IFERROR(VLOOKUP(L47,[9]DATOS!$L$2:$Q$6,MATCH(M47,[9]DATOS!$M$7:$Q$7,0)+1,0),"")</f>
        <v/>
      </c>
      <c r="O47" s="50"/>
      <c r="P47" s="50"/>
      <c r="Q47" s="50"/>
      <c r="R47" s="50" t="str">
        <f>IFERROR(INDEX([9]DATOS!$T$3:$T$6,MATCH(GM!N47,[9]DATOS!$S$3:$S$6,0)),"")</f>
        <v/>
      </c>
      <c r="S47" s="51" t="str">
        <f>IFERROR(INDEX('[9]Evaluación de riesgos'!$P$9:$P$28,MATCH(GM!O47,'[9]Evaluación de riesgos'!$B$9:$B$28,0)),"")</f>
        <v/>
      </c>
      <c r="T47" s="52"/>
      <c r="U47" s="52"/>
      <c r="V47" s="80"/>
      <c r="W47" s="80"/>
      <c r="X47" s="80"/>
    </row>
    <row r="48" spans="1:24" ht="18" x14ac:dyDescent="0.2">
      <c r="A48" s="50"/>
      <c r="B48" s="50"/>
      <c r="C48" s="50"/>
      <c r="D48" s="50"/>
      <c r="E48" s="50"/>
      <c r="F48" s="50"/>
      <c r="G48" s="50"/>
      <c r="H48" s="50"/>
      <c r="I48" s="50"/>
      <c r="J48" s="50"/>
      <c r="K48" s="50" t="str">
        <f>IFERROR(VLOOKUP(I48,[9]DATOS!$L$2:$Q$6,MATCH(J48,[9]DATOS!$M$7:$Q$7,0)+1,0),"")</f>
        <v/>
      </c>
      <c r="L48" s="50"/>
      <c r="M48" s="50"/>
      <c r="N48" s="50" t="str">
        <f>IFERROR(VLOOKUP(L48,[9]DATOS!$L$2:$Q$6,MATCH(M48,[9]DATOS!$M$7:$Q$7,0)+1,0),"")</f>
        <v/>
      </c>
      <c r="O48" s="50"/>
      <c r="P48" s="50"/>
      <c r="Q48" s="50"/>
      <c r="R48" s="50" t="str">
        <f>IFERROR(INDEX([9]DATOS!$T$3:$T$6,MATCH(GM!N48,[9]DATOS!$S$3:$S$6,0)),"")</f>
        <v/>
      </c>
      <c r="S48" s="51" t="str">
        <f>IFERROR(INDEX('[9]Evaluación de riesgos'!$P$9:$P$28,MATCH(GM!O48,'[9]Evaluación de riesgos'!$B$9:$B$28,0)),"")</f>
        <v/>
      </c>
      <c r="T48" s="52"/>
      <c r="U48" s="52"/>
      <c r="V48" s="80"/>
      <c r="W48" s="80"/>
      <c r="X48" s="80"/>
    </row>
    <row r="49" spans="1:24" ht="18" x14ac:dyDescent="0.2">
      <c r="A49" s="50"/>
      <c r="B49" s="50"/>
      <c r="C49" s="50"/>
      <c r="D49" s="50"/>
      <c r="E49" s="50"/>
      <c r="F49" s="50"/>
      <c r="G49" s="50"/>
      <c r="H49" s="50"/>
      <c r="I49" s="50"/>
      <c r="J49" s="50"/>
      <c r="K49" s="50" t="str">
        <f>IFERROR(VLOOKUP(I49,[9]DATOS!$L$2:$Q$6,MATCH(J49,[9]DATOS!$M$7:$Q$7,0)+1,0),"")</f>
        <v/>
      </c>
      <c r="L49" s="50"/>
      <c r="M49" s="50"/>
      <c r="N49" s="50" t="str">
        <f>IFERROR(VLOOKUP(L49,[9]DATOS!$L$2:$Q$6,MATCH(M49,[9]DATOS!$M$7:$Q$7,0)+1,0),"")</f>
        <v/>
      </c>
      <c r="O49" s="50"/>
      <c r="P49" s="50"/>
      <c r="Q49" s="50"/>
      <c r="R49" s="50" t="str">
        <f>IFERROR(INDEX([9]DATOS!$T$3:$T$6,MATCH(GM!N49,[9]DATOS!$S$3:$S$6,0)),"")</f>
        <v/>
      </c>
      <c r="S49" s="51" t="str">
        <f>IFERROR(INDEX('[9]Evaluación de riesgos'!$P$9:$P$28,MATCH(GM!O49,'[9]Evaluación de riesgos'!$B$9:$B$28,0)),"")</f>
        <v/>
      </c>
      <c r="T49" s="52"/>
      <c r="U49" s="52"/>
      <c r="V49" s="80"/>
      <c r="W49" s="80"/>
      <c r="X49" s="80"/>
    </row>
    <row r="50" spans="1:24" ht="18" x14ac:dyDescent="0.2">
      <c r="A50" s="50"/>
      <c r="B50" s="50"/>
      <c r="C50" s="50"/>
      <c r="D50" s="50"/>
      <c r="E50" s="50"/>
      <c r="F50" s="50"/>
      <c r="G50" s="50"/>
      <c r="H50" s="50"/>
      <c r="I50" s="50"/>
      <c r="J50" s="50"/>
      <c r="K50" s="50" t="str">
        <f>IFERROR(VLOOKUP(I50,[9]DATOS!$L$2:$Q$6,MATCH(J50,[9]DATOS!$M$7:$Q$7,0)+1,0),"")</f>
        <v/>
      </c>
      <c r="L50" s="50"/>
      <c r="M50" s="50"/>
      <c r="N50" s="50" t="str">
        <f>IFERROR(VLOOKUP(L50,[9]DATOS!$L$2:$Q$6,MATCH(M50,[9]DATOS!$M$7:$Q$7,0)+1,0),"")</f>
        <v/>
      </c>
      <c r="O50" s="50"/>
      <c r="P50" s="50"/>
      <c r="Q50" s="50"/>
      <c r="R50" s="50" t="str">
        <f>IFERROR(INDEX([9]DATOS!$T$3:$T$6,MATCH(GM!N50,[9]DATOS!$S$3:$S$6,0)),"")</f>
        <v/>
      </c>
      <c r="S50" s="51" t="str">
        <f>IFERROR(INDEX('[9]Evaluación de riesgos'!$P$9:$P$28,MATCH(GM!O50,'[9]Evaluación de riesgos'!$B$9:$B$28,0)),"")</f>
        <v/>
      </c>
      <c r="T50" s="52"/>
      <c r="U50" s="52"/>
      <c r="V50" s="80"/>
      <c r="W50" s="80"/>
      <c r="X50" s="80"/>
    </row>
    <row r="51" spans="1:24" ht="18" x14ac:dyDescent="0.2">
      <c r="A51" s="50"/>
      <c r="B51" s="50"/>
      <c r="C51" s="50"/>
      <c r="D51" s="50"/>
      <c r="E51" s="50"/>
      <c r="F51" s="50"/>
      <c r="G51" s="50"/>
      <c r="H51" s="50"/>
      <c r="I51" s="50"/>
      <c r="J51" s="50"/>
      <c r="K51" s="50" t="str">
        <f>IFERROR(VLOOKUP(I51,[9]DATOS!$L$2:$Q$6,MATCH(J51,[9]DATOS!$M$7:$Q$7,0)+1,0),"")</f>
        <v/>
      </c>
      <c r="L51" s="50"/>
      <c r="M51" s="50"/>
      <c r="N51" s="50" t="str">
        <f>IFERROR(VLOOKUP(L51,[9]DATOS!$L$2:$Q$6,MATCH(M51,[9]DATOS!$M$7:$Q$7,0)+1,0),"")</f>
        <v/>
      </c>
      <c r="O51" s="50"/>
      <c r="P51" s="50"/>
      <c r="Q51" s="50"/>
      <c r="R51" s="50" t="str">
        <f>IFERROR(INDEX([9]DATOS!$T$3:$T$6,MATCH(GM!N51,[9]DATOS!$S$3:$S$6,0)),"")</f>
        <v/>
      </c>
      <c r="S51" s="51" t="str">
        <f>IFERROR(INDEX('[9]Evaluación de riesgos'!$P$9:$P$28,MATCH(GM!O51,'[9]Evaluación de riesgos'!$B$9:$B$28,0)),"")</f>
        <v/>
      </c>
      <c r="T51" s="52"/>
      <c r="U51" s="52"/>
      <c r="V51" s="80"/>
      <c r="W51" s="80"/>
      <c r="X51" s="80"/>
    </row>
    <row r="52" spans="1:24" ht="18" x14ac:dyDescent="0.2">
      <c r="A52" s="50"/>
      <c r="B52" s="50"/>
      <c r="C52" s="50"/>
      <c r="D52" s="50"/>
      <c r="E52" s="50"/>
      <c r="F52" s="50"/>
      <c r="G52" s="50"/>
      <c r="H52" s="50"/>
      <c r="I52" s="50"/>
      <c r="J52" s="50"/>
      <c r="K52" s="50" t="str">
        <f>IFERROR(VLOOKUP(I52,[9]DATOS!$L$2:$Q$6,MATCH(J52,[9]DATOS!$M$7:$Q$7,0)+1,0),"")</f>
        <v/>
      </c>
      <c r="L52" s="50"/>
      <c r="M52" s="50"/>
      <c r="N52" s="50" t="str">
        <f>IFERROR(VLOOKUP(L52,[9]DATOS!$L$2:$Q$6,MATCH(M52,[9]DATOS!$M$7:$Q$7,0)+1,0),"")</f>
        <v/>
      </c>
      <c r="O52" s="50"/>
      <c r="P52" s="50"/>
      <c r="Q52" s="50"/>
      <c r="R52" s="50" t="str">
        <f>IFERROR(INDEX([9]DATOS!$T$3:$T$6,MATCH(GM!N52,[9]DATOS!$S$3:$S$6,0)),"")</f>
        <v/>
      </c>
      <c r="S52" s="51" t="str">
        <f>IFERROR(INDEX('[9]Evaluación de riesgos'!$P$9:$P$28,MATCH(GM!O52,'[9]Evaluación de riesgos'!$B$9:$B$28,0)),"")</f>
        <v/>
      </c>
      <c r="T52" s="52"/>
      <c r="U52" s="52"/>
      <c r="V52" s="80"/>
      <c r="W52" s="80"/>
      <c r="X52" s="80"/>
    </row>
    <row r="53" spans="1:24" ht="18" x14ac:dyDescent="0.2">
      <c r="A53" s="50"/>
      <c r="B53" s="50"/>
      <c r="C53" s="50"/>
      <c r="D53" s="50"/>
      <c r="E53" s="50"/>
      <c r="F53" s="50"/>
      <c r="G53" s="50"/>
      <c r="H53" s="50"/>
      <c r="I53" s="50"/>
      <c r="J53" s="50"/>
      <c r="K53" s="50" t="str">
        <f>IFERROR(VLOOKUP(I53,[9]DATOS!$L$2:$Q$6,MATCH(J53,[9]DATOS!$M$7:$Q$7,0)+1,0),"")</f>
        <v/>
      </c>
      <c r="L53" s="50"/>
      <c r="M53" s="50"/>
      <c r="N53" s="50" t="str">
        <f>IFERROR(VLOOKUP(L53,[9]DATOS!$L$2:$Q$6,MATCH(M53,[9]DATOS!$M$7:$Q$7,0)+1,0),"")</f>
        <v/>
      </c>
      <c r="O53" s="50"/>
      <c r="P53" s="50"/>
      <c r="Q53" s="50"/>
      <c r="R53" s="50" t="str">
        <f>IFERROR(INDEX([9]DATOS!$T$3:$T$6,MATCH(GM!N53,[9]DATOS!$S$3:$S$6,0)),"")</f>
        <v/>
      </c>
      <c r="S53" s="51" t="str">
        <f>IFERROR(INDEX('[9]Evaluación de riesgos'!$P$9:$P$28,MATCH(GM!O53,'[9]Evaluación de riesgos'!$B$9:$B$28,0)),"")</f>
        <v/>
      </c>
      <c r="T53" s="52"/>
      <c r="U53" s="52"/>
      <c r="V53" s="80"/>
      <c r="W53" s="80"/>
      <c r="X53" s="80"/>
    </row>
    <row r="54" spans="1:24" ht="18" x14ac:dyDescent="0.2">
      <c r="A54" s="50"/>
      <c r="B54" s="50"/>
      <c r="C54" s="50"/>
      <c r="D54" s="50"/>
      <c r="E54" s="50"/>
      <c r="F54" s="50"/>
      <c r="G54" s="50"/>
      <c r="H54" s="50"/>
      <c r="I54" s="50"/>
      <c r="J54" s="50"/>
      <c r="K54" s="50" t="str">
        <f>IFERROR(VLOOKUP(I54,[9]DATOS!$L$2:$Q$6,MATCH(J54,[9]DATOS!$M$7:$Q$7,0)+1,0),"")</f>
        <v/>
      </c>
      <c r="L54" s="50"/>
      <c r="M54" s="50"/>
      <c r="N54" s="50" t="str">
        <f>IFERROR(VLOOKUP(L54,[9]DATOS!$L$2:$Q$6,MATCH(M54,[9]DATOS!$M$7:$Q$7,0)+1,0),"")</f>
        <v/>
      </c>
      <c r="O54" s="50"/>
      <c r="P54" s="50"/>
      <c r="Q54" s="50"/>
      <c r="R54" s="50" t="str">
        <f>IFERROR(INDEX([9]DATOS!$T$3:$T$6,MATCH(GM!N54,[9]DATOS!$S$3:$S$6,0)),"")</f>
        <v/>
      </c>
      <c r="S54" s="51" t="str">
        <f>IFERROR(INDEX('[9]Evaluación de riesgos'!$P$9:$P$28,MATCH(GM!O54,'[9]Evaluación de riesgos'!$B$9:$B$28,0)),"")</f>
        <v/>
      </c>
      <c r="T54" s="52"/>
      <c r="U54" s="52"/>
      <c r="V54" s="80"/>
      <c r="W54" s="80"/>
      <c r="X54" s="80"/>
    </row>
    <row r="55" spans="1:24" ht="18" x14ac:dyDescent="0.2">
      <c r="A55" s="50"/>
      <c r="B55" s="50"/>
      <c r="C55" s="50"/>
      <c r="D55" s="50"/>
      <c r="E55" s="50"/>
      <c r="F55" s="50"/>
      <c r="G55" s="50"/>
      <c r="H55" s="50"/>
      <c r="I55" s="50"/>
      <c r="J55" s="50"/>
      <c r="K55" s="50" t="str">
        <f>IFERROR(VLOOKUP(I55,[9]DATOS!$L$2:$Q$6,MATCH(J55,[9]DATOS!$M$7:$Q$7,0)+1,0),"")</f>
        <v/>
      </c>
      <c r="L55" s="50"/>
      <c r="M55" s="50"/>
      <c r="N55" s="50" t="str">
        <f>IFERROR(VLOOKUP(L55,[9]DATOS!$L$2:$Q$6,MATCH(M55,[9]DATOS!$M$7:$Q$7,0)+1,0),"")</f>
        <v/>
      </c>
      <c r="O55" s="50"/>
      <c r="P55" s="50"/>
      <c r="Q55" s="50"/>
      <c r="R55" s="50" t="str">
        <f>IFERROR(INDEX([9]DATOS!$T$3:$T$6,MATCH(GM!N55,[9]DATOS!$S$3:$S$6,0)),"")</f>
        <v/>
      </c>
      <c r="S55" s="51" t="str">
        <f>IFERROR(INDEX('[9]Evaluación de riesgos'!$P$9:$P$28,MATCH(GM!O55,'[9]Evaluación de riesgos'!$B$9:$B$28,0)),"")</f>
        <v/>
      </c>
      <c r="T55" s="52"/>
      <c r="U55" s="52"/>
      <c r="V55" s="80"/>
      <c r="W55" s="80"/>
      <c r="X55" s="80"/>
    </row>
    <row r="56" spans="1:24" ht="18" x14ac:dyDescent="0.2">
      <c r="A56" s="50"/>
      <c r="B56" s="50"/>
      <c r="C56" s="50"/>
      <c r="D56" s="50"/>
      <c r="E56" s="50"/>
      <c r="F56" s="50"/>
      <c r="G56" s="50"/>
      <c r="H56" s="50"/>
      <c r="I56" s="50"/>
      <c r="J56" s="50"/>
      <c r="K56" s="50" t="str">
        <f>IFERROR(VLOOKUP(I56,[9]DATOS!$L$2:$Q$6,MATCH(J56,[9]DATOS!$M$7:$Q$7,0)+1,0),"")</f>
        <v/>
      </c>
      <c r="L56" s="50"/>
      <c r="M56" s="50"/>
      <c r="N56" s="50" t="str">
        <f>IFERROR(VLOOKUP(L56,[9]DATOS!$L$2:$Q$6,MATCH(M56,[9]DATOS!$M$7:$Q$7,0)+1,0),"")</f>
        <v/>
      </c>
      <c r="O56" s="50"/>
      <c r="P56" s="50"/>
      <c r="Q56" s="50"/>
      <c r="R56" s="50" t="str">
        <f>IFERROR(INDEX([9]DATOS!$T$3:$T$6,MATCH(GM!N56,[9]DATOS!$S$3:$S$6,0)),"")</f>
        <v/>
      </c>
      <c r="S56" s="51" t="str">
        <f>IFERROR(INDEX('[9]Evaluación de riesgos'!$P$9:$P$28,MATCH(GM!O56,'[9]Evaluación de riesgos'!$B$9:$B$28,0)),"")</f>
        <v/>
      </c>
      <c r="T56" s="52"/>
      <c r="U56" s="52"/>
      <c r="V56" s="80"/>
      <c r="W56" s="80"/>
      <c r="X56" s="80"/>
    </row>
    <row r="57" spans="1:24" ht="18" x14ac:dyDescent="0.2">
      <c r="A57" s="50"/>
      <c r="B57" s="50"/>
      <c r="C57" s="50"/>
      <c r="D57" s="50"/>
      <c r="E57" s="50"/>
      <c r="F57" s="50"/>
      <c r="G57" s="50"/>
      <c r="H57" s="50"/>
      <c r="I57" s="50"/>
      <c r="J57" s="50"/>
      <c r="K57" s="50" t="str">
        <f>IFERROR(VLOOKUP(I57,[9]DATOS!$L$2:$Q$6,MATCH(J57,[9]DATOS!$M$7:$Q$7,0)+1,0),"")</f>
        <v/>
      </c>
      <c r="L57" s="50"/>
      <c r="M57" s="50"/>
      <c r="N57" s="50" t="str">
        <f>IFERROR(VLOOKUP(L57,[9]DATOS!$L$2:$Q$6,MATCH(M57,[9]DATOS!$M$7:$Q$7,0)+1,0),"")</f>
        <v/>
      </c>
      <c r="O57" s="50"/>
      <c r="P57" s="50"/>
      <c r="Q57" s="50"/>
      <c r="R57" s="50" t="str">
        <f>IFERROR(INDEX([9]DATOS!$T$3:$T$6,MATCH(GM!N57,[9]DATOS!$S$3:$S$6,0)),"")</f>
        <v/>
      </c>
      <c r="S57" s="51" t="str">
        <f>IFERROR(INDEX('[9]Evaluación de riesgos'!$P$9:$P$28,MATCH(GM!O57,'[9]Evaluación de riesgos'!$B$9:$B$28,0)),"")</f>
        <v/>
      </c>
      <c r="T57" s="52"/>
      <c r="U57" s="52"/>
      <c r="V57" s="80"/>
      <c r="W57" s="80"/>
      <c r="X57" s="80"/>
    </row>
    <row r="58" spans="1:24" ht="18" x14ac:dyDescent="0.2">
      <c r="A58" s="50"/>
      <c r="B58" s="50"/>
      <c r="C58" s="50"/>
      <c r="D58" s="50"/>
      <c r="E58" s="50"/>
      <c r="F58" s="50"/>
      <c r="G58" s="50"/>
      <c r="H58" s="50"/>
      <c r="I58" s="50"/>
      <c r="J58" s="50"/>
      <c r="K58" s="50" t="str">
        <f>IFERROR(VLOOKUP(I58,[9]DATOS!$L$2:$Q$6,MATCH(J58,[9]DATOS!$M$7:$Q$7,0)+1,0),"")</f>
        <v/>
      </c>
      <c r="L58" s="50"/>
      <c r="M58" s="50"/>
      <c r="N58" s="50" t="str">
        <f>IFERROR(VLOOKUP(L58,[9]DATOS!$L$2:$Q$6,MATCH(M58,[9]DATOS!$M$7:$Q$7,0)+1,0),"")</f>
        <v/>
      </c>
      <c r="O58" s="50"/>
      <c r="P58" s="50"/>
      <c r="Q58" s="50"/>
      <c r="R58" s="50" t="str">
        <f>IFERROR(INDEX([9]DATOS!$T$3:$T$6,MATCH(GM!N58,[9]DATOS!$S$3:$S$6,0)),"")</f>
        <v/>
      </c>
      <c r="S58" s="51" t="str">
        <f>IFERROR(INDEX('[9]Evaluación de riesgos'!$P$9:$P$28,MATCH(GM!O58,'[9]Evaluación de riesgos'!$B$9:$B$28,0)),"")</f>
        <v/>
      </c>
      <c r="T58" s="52"/>
      <c r="U58" s="52"/>
      <c r="V58" s="80"/>
      <c r="W58" s="80"/>
      <c r="X58" s="80"/>
    </row>
    <row r="59" spans="1:24" ht="18" x14ac:dyDescent="0.2">
      <c r="A59" s="50"/>
      <c r="B59" s="50"/>
      <c r="C59" s="50"/>
      <c r="D59" s="50"/>
      <c r="E59" s="50"/>
      <c r="F59" s="50"/>
      <c r="G59" s="50"/>
      <c r="H59" s="50"/>
      <c r="I59" s="50"/>
      <c r="J59" s="50"/>
      <c r="K59" s="50" t="str">
        <f>IFERROR(VLOOKUP(I59,[9]DATOS!$L$2:$Q$6,MATCH(J59,[9]DATOS!$M$7:$Q$7,0)+1,0),"")</f>
        <v/>
      </c>
      <c r="L59" s="50"/>
      <c r="M59" s="50"/>
      <c r="N59" s="50" t="str">
        <f>IFERROR(VLOOKUP(L59,[9]DATOS!$L$2:$Q$6,MATCH(M59,[9]DATOS!$M$7:$Q$7,0)+1,0),"")</f>
        <v/>
      </c>
      <c r="O59" s="50"/>
      <c r="P59" s="50"/>
      <c r="Q59" s="50"/>
      <c r="R59" s="50" t="str">
        <f>IFERROR(INDEX([9]DATOS!$T$3:$T$6,MATCH(GM!N59,[9]DATOS!$S$3:$S$6,0)),"")</f>
        <v/>
      </c>
      <c r="S59" s="51" t="str">
        <f>IFERROR(INDEX('[9]Evaluación de riesgos'!$P$9:$P$28,MATCH(GM!O59,'[9]Evaluación de riesgos'!$B$9:$B$28,0)),"")</f>
        <v/>
      </c>
      <c r="T59" s="52"/>
      <c r="U59" s="52"/>
      <c r="V59" s="80"/>
      <c r="W59" s="80"/>
      <c r="X59" s="80"/>
    </row>
    <row r="60" spans="1:24" ht="18" x14ac:dyDescent="0.2">
      <c r="A60" s="50"/>
      <c r="B60" s="50"/>
      <c r="C60" s="50"/>
      <c r="D60" s="50"/>
      <c r="E60" s="50"/>
      <c r="F60" s="50"/>
      <c r="G60" s="50"/>
      <c r="H60" s="50"/>
      <c r="I60" s="50"/>
      <c r="J60" s="50"/>
      <c r="K60" s="50" t="str">
        <f>IFERROR(VLOOKUP(I60,[9]DATOS!$L$2:$Q$6,MATCH(J60,[9]DATOS!$M$7:$Q$7,0)+1,0),"")</f>
        <v/>
      </c>
      <c r="L60" s="50"/>
      <c r="M60" s="50"/>
      <c r="N60" s="50" t="str">
        <f>IFERROR(VLOOKUP(L60,[9]DATOS!$L$2:$Q$6,MATCH(M60,[9]DATOS!$M$7:$Q$7,0)+1,0),"")</f>
        <v/>
      </c>
      <c r="O60" s="50"/>
      <c r="P60" s="50"/>
      <c r="Q60" s="50"/>
      <c r="R60" s="50" t="str">
        <f>IFERROR(INDEX([9]DATOS!$T$3:$T$6,MATCH(GM!N60,[9]DATOS!$S$3:$S$6,0)),"")</f>
        <v/>
      </c>
      <c r="S60" s="51" t="str">
        <f>IFERROR(INDEX('[9]Evaluación de riesgos'!$P$9:$P$28,MATCH(GM!O60,'[9]Evaluación de riesgos'!$B$9:$B$28,0)),"")</f>
        <v/>
      </c>
      <c r="T60" s="52"/>
      <c r="U60" s="52"/>
      <c r="V60" s="80"/>
      <c r="W60" s="80"/>
      <c r="X60" s="80"/>
    </row>
    <row r="61" spans="1:24" ht="18" x14ac:dyDescent="0.2">
      <c r="A61" s="50"/>
      <c r="B61" s="50"/>
      <c r="C61" s="50"/>
      <c r="D61" s="50"/>
      <c r="E61" s="50"/>
      <c r="F61" s="50"/>
      <c r="G61" s="50"/>
      <c r="H61" s="50"/>
      <c r="I61" s="50"/>
      <c r="J61" s="50"/>
      <c r="K61" s="50" t="str">
        <f>IFERROR(VLOOKUP(I61,[9]DATOS!$L$2:$Q$6,MATCH(J61,[9]DATOS!$M$7:$Q$7,0)+1,0),"")</f>
        <v/>
      </c>
      <c r="L61" s="50"/>
      <c r="M61" s="50"/>
      <c r="N61" s="50" t="str">
        <f>IFERROR(VLOOKUP(L61,[9]DATOS!$L$2:$Q$6,MATCH(M61,[9]DATOS!$M$7:$Q$7,0)+1,0),"")</f>
        <v/>
      </c>
      <c r="O61" s="50"/>
      <c r="P61" s="50"/>
      <c r="Q61" s="50"/>
      <c r="R61" s="50" t="str">
        <f>IFERROR(INDEX([9]DATOS!$T$3:$T$6,MATCH(GM!N61,[9]DATOS!$S$3:$S$6,0)),"")</f>
        <v/>
      </c>
      <c r="S61" s="51" t="str">
        <f>IFERROR(INDEX('[9]Evaluación de riesgos'!$P$9:$P$28,MATCH(GM!O61,'[9]Evaluación de riesgos'!$B$9:$B$28,0)),"")</f>
        <v/>
      </c>
      <c r="T61" s="52"/>
      <c r="U61" s="52"/>
      <c r="V61" s="80"/>
      <c r="W61" s="80"/>
      <c r="X61" s="80"/>
    </row>
    <row r="62" spans="1:24" ht="18" x14ac:dyDescent="0.2">
      <c r="A62" s="50"/>
      <c r="B62" s="50"/>
      <c r="C62" s="50"/>
      <c r="D62" s="50"/>
      <c r="E62" s="50"/>
      <c r="F62" s="50"/>
      <c r="G62" s="50"/>
      <c r="H62" s="50"/>
      <c r="I62" s="50"/>
      <c r="J62" s="50"/>
      <c r="K62" s="50" t="str">
        <f>IFERROR(VLOOKUP(I62,[9]DATOS!$L$2:$Q$6,MATCH(J62,[9]DATOS!$M$7:$Q$7,0)+1,0),"")</f>
        <v/>
      </c>
      <c r="L62" s="50"/>
      <c r="M62" s="50"/>
      <c r="N62" s="50" t="str">
        <f>IFERROR(VLOOKUP(L62,[9]DATOS!$L$2:$Q$6,MATCH(M62,[9]DATOS!$M$7:$Q$7,0)+1,0),"")</f>
        <v/>
      </c>
      <c r="O62" s="50"/>
      <c r="P62" s="50"/>
      <c r="Q62" s="50"/>
      <c r="R62" s="50" t="str">
        <f>IFERROR(INDEX([9]DATOS!$T$3:$T$6,MATCH(GM!N62,[9]DATOS!$S$3:$S$6,0)),"")</f>
        <v/>
      </c>
      <c r="S62" s="51" t="str">
        <f>IFERROR(INDEX('[9]Evaluación de riesgos'!$P$9:$P$28,MATCH(GM!O62,'[9]Evaluación de riesgos'!$B$9:$B$28,0)),"")</f>
        <v/>
      </c>
      <c r="T62" s="52"/>
      <c r="U62" s="52"/>
      <c r="V62" s="80"/>
      <c r="W62" s="80"/>
      <c r="X62" s="80"/>
    </row>
    <row r="63" spans="1:24" ht="18" x14ac:dyDescent="0.2">
      <c r="A63" s="50"/>
      <c r="B63" s="50"/>
      <c r="C63" s="50"/>
      <c r="D63" s="50"/>
      <c r="E63" s="50"/>
      <c r="F63" s="50"/>
      <c r="G63" s="50"/>
      <c r="H63" s="50"/>
      <c r="I63" s="50"/>
      <c r="J63" s="50"/>
      <c r="K63" s="50" t="str">
        <f>IFERROR(VLOOKUP(I63,[9]DATOS!$L$2:$Q$6,MATCH(J63,[9]DATOS!$M$7:$Q$7,0)+1,0),"")</f>
        <v/>
      </c>
      <c r="L63" s="50"/>
      <c r="M63" s="50"/>
      <c r="N63" s="50" t="str">
        <f>IFERROR(VLOOKUP(L63,[9]DATOS!$L$2:$Q$6,MATCH(M63,[9]DATOS!$M$7:$Q$7,0)+1,0),"")</f>
        <v/>
      </c>
      <c r="O63" s="50"/>
      <c r="P63" s="50"/>
      <c r="Q63" s="50"/>
      <c r="R63" s="50" t="str">
        <f>IFERROR(INDEX([9]DATOS!$T$3:$T$6,MATCH(GM!N63,[9]DATOS!$S$3:$S$6,0)),"")</f>
        <v/>
      </c>
      <c r="S63" s="51" t="str">
        <f>IFERROR(INDEX('[9]Evaluación de riesgos'!$P$9:$P$28,MATCH(GM!O63,'[9]Evaluación de riesgos'!$B$9:$B$28,0)),"")</f>
        <v/>
      </c>
      <c r="T63" s="52"/>
      <c r="U63" s="52"/>
      <c r="V63" s="80"/>
      <c r="W63" s="80"/>
      <c r="X63" s="80"/>
    </row>
    <row r="64" spans="1:24" ht="18" x14ac:dyDescent="0.2">
      <c r="A64" s="50"/>
      <c r="B64" s="50"/>
      <c r="C64" s="50"/>
      <c r="D64" s="50"/>
      <c r="E64" s="50"/>
      <c r="F64" s="50"/>
      <c r="G64" s="50"/>
      <c r="H64" s="50"/>
      <c r="I64" s="50"/>
      <c r="J64" s="50"/>
      <c r="K64" s="50" t="str">
        <f>IFERROR(VLOOKUP(I64,[9]DATOS!$L$2:$Q$6,MATCH(J64,[9]DATOS!$M$7:$Q$7,0)+1,0),"")</f>
        <v/>
      </c>
      <c r="L64" s="50"/>
      <c r="M64" s="50"/>
      <c r="N64" s="50" t="str">
        <f>IFERROR(VLOOKUP(L64,[9]DATOS!$L$2:$Q$6,MATCH(M64,[9]DATOS!$M$7:$Q$7,0)+1,0),"")</f>
        <v/>
      </c>
      <c r="O64" s="50"/>
      <c r="P64" s="50"/>
      <c r="Q64" s="50"/>
      <c r="R64" s="50" t="str">
        <f>IFERROR(INDEX([9]DATOS!$T$3:$T$6,MATCH(GM!N64,[9]DATOS!$S$3:$S$6,0)),"")</f>
        <v/>
      </c>
      <c r="S64" s="51" t="str">
        <f>IFERROR(INDEX('[9]Evaluación de riesgos'!$P$9:$P$28,MATCH(GM!O64,'[9]Evaluación de riesgos'!$B$9:$B$28,0)),"")</f>
        <v/>
      </c>
      <c r="T64" s="52"/>
      <c r="U64" s="52"/>
      <c r="V64" s="80"/>
      <c r="W64" s="80"/>
      <c r="X64" s="80"/>
    </row>
    <row r="65" spans="1:24" ht="18" x14ac:dyDescent="0.2">
      <c r="A65" s="50"/>
      <c r="B65" s="50"/>
      <c r="C65" s="50"/>
      <c r="D65" s="50"/>
      <c r="E65" s="50"/>
      <c r="F65" s="50"/>
      <c r="G65" s="50"/>
      <c r="H65" s="50"/>
      <c r="I65" s="50"/>
      <c r="J65" s="50"/>
      <c r="K65" s="50" t="str">
        <f>IFERROR(VLOOKUP(I65,[9]DATOS!$L$2:$Q$6,MATCH(J65,[9]DATOS!$M$7:$Q$7,0)+1,0),"")</f>
        <v/>
      </c>
      <c r="L65" s="50"/>
      <c r="M65" s="50"/>
      <c r="N65" s="50" t="str">
        <f>IFERROR(VLOOKUP(L65,[9]DATOS!$L$2:$Q$6,MATCH(M65,[9]DATOS!$M$7:$Q$7,0)+1,0),"")</f>
        <v/>
      </c>
      <c r="O65" s="50"/>
      <c r="P65" s="50"/>
      <c r="Q65" s="50"/>
      <c r="R65" s="50" t="str">
        <f>IFERROR(INDEX([9]DATOS!$T$3:$T$6,MATCH(GM!N65,[9]DATOS!$S$3:$S$6,0)),"")</f>
        <v/>
      </c>
      <c r="S65" s="51" t="str">
        <f>IFERROR(INDEX('[9]Evaluación de riesgos'!$P$9:$P$28,MATCH(GM!O65,'[9]Evaluación de riesgos'!$B$9:$B$28,0)),"")</f>
        <v/>
      </c>
      <c r="T65" s="52"/>
      <c r="U65" s="52"/>
      <c r="V65" s="80"/>
      <c r="W65" s="80"/>
      <c r="X65" s="80"/>
    </row>
    <row r="66" spans="1:24" ht="18" x14ac:dyDescent="0.2">
      <c r="A66" s="50"/>
      <c r="B66" s="50"/>
      <c r="C66" s="50"/>
      <c r="D66" s="50"/>
      <c r="E66" s="50"/>
      <c r="F66" s="50"/>
      <c r="G66" s="50"/>
      <c r="H66" s="50"/>
      <c r="I66" s="50"/>
      <c r="J66" s="50"/>
      <c r="K66" s="50" t="str">
        <f>IFERROR(VLOOKUP(I66,[9]DATOS!$L$2:$Q$6,MATCH(J66,[9]DATOS!$M$7:$Q$7,0)+1,0),"")</f>
        <v/>
      </c>
      <c r="L66" s="50"/>
      <c r="M66" s="50"/>
      <c r="N66" s="50" t="str">
        <f>IFERROR(VLOOKUP(L66,[9]DATOS!$L$2:$Q$6,MATCH(M66,[9]DATOS!$M$7:$Q$7,0)+1,0),"")</f>
        <v/>
      </c>
      <c r="O66" s="50"/>
      <c r="P66" s="50"/>
      <c r="Q66" s="50"/>
      <c r="R66" s="50" t="str">
        <f>IFERROR(INDEX([9]DATOS!$T$3:$T$6,MATCH(GM!N66,[9]DATOS!$S$3:$S$6,0)),"")</f>
        <v/>
      </c>
      <c r="S66" s="51" t="str">
        <f>IFERROR(INDEX('[9]Evaluación de riesgos'!$P$9:$P$28,MATCH(GM!O66,'[9]Evaluación de riesgos'!$B$9:$B$28,0)),"")</f>
        <v/>
      </c>
      <c r="T66" s="52"/>
      <c r="U66" s="52"/>
      <c r="V66" s="80"/>
      <c r="W66" s="80"/>
      <c r="X66" s="80"/>
    </row>
    <row r="67" spans="1:24" ht="18" x14ac:dyDescent="0.2">
      <c r="A67" s="50"/>
      <c r="B67" s="50"/>
      <c r="C67" s="50"/>
      <c r="D67" s="50"/>
      <c r="E67" s="50"/>
      <c r="F67" s="50"/>
      <c r="G67" s="50"/>
      <c r="H67" s="50"/>
      <c r="I67" s="50"/>
      <c r="J67" s="50"/>
      <c r="K67" s="50" t="str">
        <f>IFERROR(VLOOKUP(I67,[9]DATOS!$L$2:$Q$6,MATCH(J67,[9]DATOS!$M$7:$Q$7,0)+1,0),"")</f>
        <v/>
      </c>
      <c r="L67" s="50"/>
      <c r="M67" s="50"/>
      <c r="N67" s="50" t="str">
        <f>IFERROR(VLOOKUP(L67,[9]DATOS!$L$2:$Q$6,MATCH(M67,[9]DATOS!$M$7:$Q$7,0)+1,0),"")</f>
        <v/>
      </c>
      <c r="O67" s="50"/>
      <c r="P67" s="50"/>
      <c r="Q67" s="50"/>
      <c r="R67" s="50" t="str">
        <f>IFERROR(INDEX([9]DATOS!$T$3:$T$6,MATCH(GM!N67,[9]DATOS!$S$3:$S$6,0)),"")</f>
        <v/>
      </c>
      <c r="S67" s="51" t="str">
        <f>IFERROR(INDEX('[9]Evaluación de riesgos'!$P$9:$P$28,MATCH(GM!O67,'[9]Evaluación de riesgos'!$B$9:$B$28,0)),"")</f>
        <v/>
      </c>
      <c r="T67" s="52"/>
      <c r="U67" s="52"/>
      <c r="V67" s="80"/>
      <c r="W67" s="80"/>
      <c r="X67" s="80"/>
    </row>
    <row r="68" spans="1:24" ht="18" x14ac:dyDescent="0.2">
      <c r="A68" s="50"/>
      <c r="B68" s="50"/>
      <c r="C68" s="50"/>
      <c r="D68" s="50"/>
      <c r="E68" s="50"/>
      <c r="F68" s="50"/>
      <c r="G68" s="50"/>
      <c r="H68" s="50"/>
      <c r="I68" s="50"/>
      <c r="J68" s="50"/>
      <c r="K68" s="50" t="str">
        <f>IFERROR(VLOOKUP(I68,[9]DATOS!$L$2:$Q$6,MATCH(J68,[9]DATOS!$M$7:$Q$7,0)+1,0),"")</f>
        <v/>
      </c>
      <c r="L68" s="50"/>
      <c r="M68" s="50"/>
      <c r="N68" s="50" t="str">
        <f>IFERROR(VLOOKUP(L68,[9]DATOS!$L$2:$Q$6,MATCH(M68,[9]DATOS!$M$7:$Q$7,0)+1,0),"")</f>
        <v/>
      </c>
      <c r="O68" s="50"/>
      <c r="P68" s="50"/>
      <c r="Q68" s="50"/>
      <c r="R68" s="50" t="str">
        <f>IFERROR(INDEX([9]DATOS!$T$3:$T$6,MATCH(GM!N68,[9]DATOS!$S$3:$S$6,0)),"")</f>
        <v/>
      </c>
      <c r="S68" s="51" t="str">
        <f>IFERROR(INDEX('[9]Evaluación de riesgos'!$P$9:$P$28,MATCH(GM!O68,'[9]Evaluación de riesgos'!$B$9:$B$28,0)),"")</f>
        <v/>
      </c>
      <c r="T68" s="52"/>
      <c r="U68" s="52"/>
      <c r="V68" s="80"/>
      <c r="W68" s="80"/>
      <c r="X68" s="80"/>
    </row>
    <row r="69" spans="1:24" ht="18" x14ac:dyDescent="0.2">
      <c r="A69" s="50"/>
      <c r="B69" s="50"/>
      <c r="C69" s="50"/>
      <c r="D69" s="50"/>
      <c r="E69" s="50"/>
      <c r="F69" s="50"/>
      <c r="G69" s="50"/>
      <c r="H69" s="50"/>
      <c r="I69" s="50"/>
      <c r="J69" s="50"/>
      <c r="K69" s="50" t="str">
        <f>IFERROR(VLOOKUP(I69,[9]DATOS!$L$2:$Q$6,MATCH(J69,[9]DATOS!$M$7:$Q$7,0)+1,0),"")</f>
        <v/>
      </c>
      <c r="L69" s="50"/>
      <c r="M69" s="50"/>
      <c r="N69" s="50" t="str">
        <f>IFERROR(VLOOKUP(L69,[9]DATOS!$L$2:$Q$6,MATCH(M69,[9]DATOS!$M$7:$Q$7,0)+1,0),"")</f>
        <v/>
      </c>
      <c r="O69" s="50"/>
      <c r="P69" s="50"/>
      <c r="Q69" s="50"/>
      <c r="R69" s="50" t="str">
        <f>IFERROR(INDEX([9]DATOS!$T$3:$T$6,MATCH(GM!N69,[9]DATOS!$S$3:$S$6,0)),"")</f>
        <v/>
      </c>
      <c r="S69" s="51" t="str">
        <f>IFERROR(INDEX('[9]Evaluación de riesgos'!$P$9:$P$28,MATCH(GM!O69,'[9]Evaluación de riesgos'!$B$9:$B$28,0)),"")</f>
        <v/>
      </c>
      <c r="T69" s="52"/>
      <c r="U69" s="52"/>
      <c r="V69" s="80"/>
      <c r="W69" s="80"/>
      <c r="X69" s="80"/>
    </row>
    <row r="70" spans="1:24" ht="18" x14ac:dyDescent="0.2">
      <c r="A70" s="50"/>
      <c r="B70" s="50"/>
      <c r="C70" s="50"/>
      <c r="D70" s="50"/>
      <c r="E70" s="50"/>
      <c r="F70" s="50"/>
      <c r="G70" s="50"/>
      <c r="H70" s="50"/>
      <c r="I70" s="50"/>
      <c r="J70" s="50"/>
      <c r="K70" s="50" t="str">
        <f>IFERROR(VLOOKUP(I70,[9]DATOS!$L$2:$Q$6,MATCH(J70,[9]DATOS!$M$7:$Q$7,0)+1,0),"")</f>
        <v/>
      </c>
      <c r="L70" s="50"/>
      <c r="M70" s="50"/>
      <c r="N70" s="50" t="str">
        <f>IFERROR(VLOOKUP(L70,[9]DATOS!$L$2:$Q$6,MATCH(M70,[9]DATOS!$M$7:$Q$7,0)+1,0),"")</f>
        <v/>
      </c>
      <c r="O70" s="50"/>
      <c r="P70" s="50"/>
      <c r="Q70" s="50"/>
      <c r="R70" s="50" t="str">
        <f>IFERROR(INDEX([9]DATOS!$T$3:$T$6,MATCH(GM!N70,[9]DATOS!$S$3:$S$6,0)),"")</f>
        <v/>
      </c>
      <c r="S70" s="51" t="str">
        <f>IFERROR(INDEX('[9]Evaluación de riesgos'!$P$9:$P$28,MATCH(GM!O70,'[9]Evaluación de riesgos'!$B$9:$B$28,0)),"")</f>
        <v/>
      </c>
      <c r="T70" s="52"/>
      <c r="U70" s="52"/>
      <c r="V70" s="80"/>
      <c r="W70" s="80"/>
      <c r="X70" s="80"/>
    </row>
    <row r="71" spans="1:24" ht="18" x14ac:dyDescent="0.2">
      <c r="A71" s="50"/>
      <c r="B71" s="50"/>
      <c r="C71" s="50"/>
      <c r="D71" s="50"/>
      <c r="E71" s="50"/>
      <c r="F71" s="50"/>
      <c r="G71" s="50"/>
      <c r="H71" s="50"/>
      <c r="I71" s="50"/>
      <c r="J71" s="50"/>
      <c r="K71" s="50" t="str">
        <f>IFERROR(VLOOKUP(I71,[9]DATOS!$L$2:$Q$6,MATCH(J71,[9]DATOS!$M$7:$Q$7,0)+1,0),"")</f>
        <v/>
      </c>
      <c r="L71" s="50"/>
      <c r="M71" s="50"/>
      <c r="N71" s="50" t="str">
        <f>IFERROR(VLOOKUP(L71,[9]DATOS!$L$2:$Q$6,MATCH(M71,[9]DATOS!$M$7:$Q$7,0)+1,0),"")</f>
        <v/>
      </c>
      <c r="O71" s="50"/>
      <c r="P71" s="50"/>
      <c r="Q71" s="50"/>
      <c r="R71" s="50" t="str">
        <f>IFERROR(INDEX([9]DATOS!$T$3:$T$6,MATCH(GM!N71,[9]DATOS!$S$3:$S$6,0)),"")</f>
        <v/>
      </c>
      <c r="S71" s="51" t="str">
        <f>IFERROR(INDEX('[9]Evaluación de riesgos'!$P$9:$P$28,MATCH(GM!O71,'[9]Evaluación de riesgos'!$B$9:$B$28,0)),"")</f>
        <v/>
      </c>
      <c r="T71" s="52"/>
      <c r="U71" s="52"/>
      <c r="V71" s="80"/>
      <c r="W71" s="80"/>
      <c r="X71" s="80"/>
    </row>
    <row r="72" spans="1:24" ht="18" x14ac:dyDescent="0.2">
      <c r="A72" s="50"/>
      <c r="B72" s="50"/>
      <c r="C72" s="50"/>
      <c r="D72" s="50"/>
      <c r="E72" s="50"/>
      <c r="F72" s="50"/>
      <c r="G72" s="50"/>
      <c r="H72" s="50"/>
      <c r="I72" s="50"/>
      <c r="J72" s="50"/>
      <c r="K72" s="50" t="str">
        <f>IFERROR(VLOOKUP(I72,[9]DATOS!$L$2:$Q$6,MATCH(J72,[9]DATOS!$M$7:$Q$7,0)+1,0),"")</f>
        <v/>
      </c>
      <c r="L72" s="50"/>
      <c r="M72" s="50"/>
      <c r="N72" s="50" t="str">
        <f>IFERROR(VLOOKUP(L72,[9]DATOS!$L$2:$Q$6,MATCH(M72,[9]DATOS!$M$7:$Q$7,0)+1,0),"")</f>
        <v/>
      </c>
      <c r="O72" s="50"/>
      <c r="P72" s="50"/>
      <c r="Q72" s="50"/>
      <c r="R72" s="50" t="str">
        <f>IFERROR(INDEX([9]DATOS!$T$3:$T$6,MATCH(GM!N72,[9]DATOS!$S$3:$S$6,0)),"")</f>
        <v/>
      </c>
      <c r="S72" s="51" t="str">
        <f>IFERROR(INDEX('[9]Evaluación de riesgos'!$P$9:$P$28,MATCH(GM!O72,'[9]Evaluación de riesgos'!$B$9:$B$28,0)),"")</f>
        <v/>
      </c>
      <c r="T72" s="52"/>
      <c r="U72" s="52"/>
      <c r="V72" s="80"/>
      <c r="W72" s="80"/>
      <c r="X72" s="80"/>
    </row>
    <row r="73" spans="1:24" ht="18" x14ac:dyDescent="0.2">
      <c r="A73" s="50"/>
      <c r="B73" s="50"/>
      <c r="C73" s="50"/>
      <c r="D73" s="50"/>
      <c r="E73" s="50"/>
      <c r="F73" s="50"/>
      <c r="G73" s="50"/>
      <c r="H73" s="50"/>
      <c r="I73" s="50"/>
      <c r="J73" s="50"/>
      <c r="K73" s="50" t="str">
        <f>IFERROR(VLOOKUP(I73,[9]DATOS!$L$2:$Q$6,MATCH(J73,[9]DATOS!$M$7:$Q$7,0)+1,0),"")</f>
        <v/>
      </c>
      <c r="L73" s="50"/>
      <c r="M73" s="50"/>
      <c r="N73" s="50" t="str">
        <f>IFERROR(VLOOKUP(L73,[9]DATOS!$L$2:$Q$6,MATCH(M73,[9]DATOS!$M$7:$Q$7,0)+1,0),"")</f>
        <v/>
      </c>
      <c r="O73" s="50"/>
      <c r="P73" s="50"/>
      <c r="Q73" s="50"/>
      <c r="R73" s="50" t="str">
        <f>IFERROR(INDEX([9]DATOS!$T$3:$T$6,MATCH(GM!N73,[9]DATOS!$S$3:$S$6,0)),"")</f>
        <v/>
      </c>
      <c r="S73" s="51" t="str">
        <f>IFERROR(INDEX('[9]Evaluación de riesgos'!$P$9:$P$28,MATCH(GM!O73,'[9]Evaluación de riesgos'!$B$9:$B$28,0)),"")</f>
        <v/>
      </c>
      <c r="T73" s="52"/>
      <c r="U73" s="52"/>
      <c r="V73" s="80"/>
      <c r="W73" s="80"/>
      <c r="X73" s="80"/>
    </row>
    <row r="74" spans="1:24" ht="18" x14ac:dyDescent="0.2">
      <c r="A74" s="50"/>
      <c r="B74" s="50"/>
      <c r="C74" s="50"/>
      <c r="D74" s="50"/>
      <c r="E74" s="50"/>
      <c r="F74" s="50"/>
      <c r="G74" s="50"/>
      <c r="H74" s="50"/>
      <c r="I74" s="50"/>
      <c r="J74" s="50"/>
      <c r="K74" s="50" t="str">
        <f>IFERROR(VLOOKUP(I74,[9]DATOS!$L$2:$Q$6,MATCH(J74,[9]DATOS!$M$7:$Q$7,0)+1,0),"")</f>
        <v/>
      </c>
      <c r="L74" s="50"/>
      <c r="M74" s="50"/>
      <c r="N74" s="50" t="str">
        <f>IFERROR(VLOOKUP(L74,[9]DATOS!$L$2:$Q$6,MATCH(M74,[9]DATOS!$M$7:$Q$7,0)+1,0),"")</f>
        <v/>
      </c>
      <c r="O74" s="50"/>
      <c r="P74" s="50"/>
      <c r="Q74" s="50"/>
      <c r="R74" s="50" t="str">
        <f>IFERROR(INDEX([9]DATOS!$T$3:$T$6,MATCH(GM!N74,[9]DATOS!$S$3:$S$6,0)),"")</f>
        <v/>
      </c>
      <c r="S74" s="51" t="str">
        <f>IFERROR(INDEX('[9]Evaluación de riesgos'!$P$9:$P$28,MATCH(GM!O74,'[9]Evaluación de riesgos'!$B$9:$B$28,0)),"")</f>
        <v/>
      </c>
      <c r="T74" s="52"/>
      <c r="U74" s="52"/>
      <c r="V74" s="80"/>
      <c r="W74" s="80"/>
      <c r="X74" s="80"/>
    </row>
    <row r="75" spans="1:24" ht="18" x14ac:dyDescent="0.2">
      <c r="A75" s="50"/>
      <c r="B75" s="50"/>
      <c r="C75" s="50"/>
      <c r="D75" s="50"/>
      <c r="E75" s="50"/>
      <c r="F75" s="50"/>
      <c r="G75" s="50"/>
      <c r="H75" s="50"/>
      <c r="I75" s="50"/>
      <c r="J75" s="50"/>
      <c r="K75" s="50" t="str">
        <f>IFERROR(VLOOKUP(I75,[9]DATOS!$L$2:$Q$6,MATCH(J75,[9]DATOS!$M$7:$Q$7,0)+1,0),"")</f>
        <v/>
      </c>
      <c r="L75" s="50"/>
      <c r="M75" s="50"/>
      <c r="N75" s="50" t="str">
        <f>IFERROR(VLOOKUP(L75,[9]DATOS!$L$2:$Q$6,MATCH(M75,[9]DATOS!$M$7:$Q$7,0)+1,0),"")</f>
        <v/>
      </c>
      <c r="O75" s="50"/>
      <c r="P75" s="50"/>
      <c r="Q75" s="50"/>
      <c r="R75" s="50" t="str">
        <f>IFERROR(INDEX([9]DATOS!$T$3:$T$6,MATCH(GM!N75,[9]DATOS!$S$3:$S$6,0)),"")</f>
        <v/>
      </c>
      <c r="S75" s="51" t="str">
        <f>IFERROR(INDEX('[9]Evaluación de riesgos'!$P$9:$P$28,MATCH(GM!O75,'[9]Evaluación de riesgos'!$B$9:$B$28,0)),"")</f>
        <v/>
      </c>
      <c r="T75" s="52"/>
      <c r="U75" s="52"/>
      <c r="V75" s="80"/>
      <c r="W75" s="80"/>
      <c r="X75" s="80"/>
    </row>
    <row r="76" spans="1:24" ht="18" x14ac:dyDescent="0.2">
      <c r="A76" s="50"/>
      <c r="B76" s="50"/>
      <c r="C76" s="50"/>
      <c r="D76" s="50"/>
      <c r="E76" s="50"/>
      <c r="F76" s="50"/>
      <c r="G76" s="50"/>
      <c r="H76" s="50"/>
      <c r="I76" s="50"/>
      <c r="J76" s="50"/>
      <c r="K76" s="50" t="str">
        <f>IFERROR(VLOOKUP(I76,[9]DATOS!$L$2:$Q$6,MATCH(J76,[9]DATOS!$M$7:$Q$7,0)+1,0),"")</f>
        <v/>
      </c>
      <c r="L76" s="50"/>
      <c r="M76" s="50"/>
      <c r="N76" s="50" t="str">
        <f>IFERROR(VLOOKUP(L76,[9]DATOS!$L$2:$Q$6,MATCH(M76,[9]DATOS!$M$7:$Q$7,0)+1,0),"")</f>
        <v/>
      </c>
      <c r="O76" s="50"/>
      <c r="P76" s="50"/>
      <c r="Q76" s="50"/>
      <c r="R76" s="50" t="str">
        <f>IFERROR(INDEX([9]DATOS!$T$3:$T$6,MATCH(GM!N76,[9]DATOS!$S$3:$S$6,0)),"")</f>
        <v/>
      </c>
      <c r="S76" s="51" t="str">
        <f>IFERROR(INDEX('[9]Evaluación de riesgos'!$P$9:$P$28,MATCH(GM!O76,'[9]Evaluación de riesgos'!$B$9:$B$28,0)),"")</f>
        <v/>
      </c>
      <c r="T76" s="52"/>
      <c r="U76" s="52"/>
      <c r="V76" s="80"/>
      <c r="W76" s="80"/>
      <c r="X76" s="80"/>
    </row>
    <row r="77" spans="1:24" ht="18" x14ac:dyDescent="0.2">
      <c r="A77" s="50"/>
      <c r="B77" s="50"/>
      <c r="C77" s="50"/>
      <c r="D77" s="50"/>
      <c r="E77" s="50"/>
      <c r="F77" s="50"/>
      <c r="G77" s="50"/>
      <c r="H77" s="50"/>
      <c r="I77" s="50"/>
      <c r="J77" s="50"/>
      <c r="K77" s="50" t="str">
        <f>IFERROR(VLOOKUP(I77,[9]DATOS!$L$2:$Q$6,MATCH(J77,[9]DATOS!$M$7:$Q$7,0)+1,0),"")</f>
        <v/>
      </c>
      <c r="L77" s="50"/>
      <c r="M77" s="50"/>
      <c r="N77" s="50" t="str">
        <f>IFERROR(VLOOKUP(L77,[9]DATOS!$L$2:$Q$6,MATCH(M77,[9]DATOS!$M$7:$Q$7,0)+1,0),"")</f>
        <v/>
      </c>
      <c r="O77" s="50"/>
      <c r="P77" s="50"/>
      <c r="Q77" s="50"/>
      <c r="R77" s="50" t="str">
        <f>IFERROR(INDEX([9]DATOS!$T$3:$T$6,MATCH(GM!N77,[9]DATOS!$S$3:$S$6,0)),"")</f>
        <v/>
      </c>
      <c r="S77" s="51" t="str">
        <f>IFERROR(INDEX('[9]Evaluación de riesgos'!$P$9:$P$28,MATCH(GM!O77,'[9]Evaluación de riesgos'!$B$9:$B$28,0)),"")</f>
        <v/>
      </c>
      <c r="T77" s="52"/>
      <c r="U77" s="52"/>
      <c r="V77" s="80"/>
      <c r="W77" s="80"/>
      <c r="X77" s="80"/>
    </row>
    <row r="78" spans="1:24" ht="18" x14ac:dyDescent="0.2">
      <c r="A78" s="50"/>
      <c r="B78" s="50"/>
      <c r="C78" s="50"/>
      <c r="D78" s="50"/>
      <c r="E78" s="50"/>
      <c r="F78" s="50"/>
      <c r="G78" s="50"/>
      <c r="H78" s="50"/>
      <c r="I78" s="50"/>
      <c r="J78" s="50"/>
      <c r="K78" s="50" t="str">
        <f>IFERROR(VLOOKUP(I78,[9]DATOS!$L$2:$Q$6,MATCH(J78,[9]DATOS!$M$7:$Q$7,0)+1,0),"")</f>
        <v/>
      </c>
      <c r="L78" s="50"/>
      <c r="M78" s="50"/>
      <c r="N78" s="50" t="str">
        <f>IFERROR(VLOOKUP(L78,[9]DATOS!$L$2:$Q$6,MATCH(M78,[9]DATOS!$M$7:$Q$7,0)+1,0),"")</f>
        <v/>
      </c>
      <c r="O78" s="50"/>
      <c r="P78" s="50"/>
      <c r="Q78" s="50"/>
      <c r="R78" s="50" t="str">
        <f>IFERROR(INDEX([9]DATOS!$T$3:$T$6,MATCH(GM!N78,[9]DATOS!$S$3:$S$6,0)),"")</f>
        <v/>
      </c>
      <c r="S78" s="51" t="str">
        <f>IFERROR(INDEX('[9]Evaluación de riesgos'!$P$9:$P$28,MATCH(GM!O78,'[9]Evaluación de riesgos'!$B$9:$B$28,0)),"")</f>
        <v/>
      </c>
      <c r="T78" s="52"/>
      <c r="U78" s="52"/>
      <c r="V78" s="80"/>
      <c r="W78" s="80"/>
      <c r="X78" s="80"/>
    </row>
    <row r="79" spans="1:24" ht="18" x14ac:dyDescent="0.2">
      <c r="A79" s="50"/>
      <c r="B79" s="50"/>
      <c r="C79" s="50"/>
      <c r="D79" s="50"/>
      <c r="E79" s="50"/>
      <c r="F79" s="50"/>
      <c r="G79" s="50"/>
      <c r="H79" s="50"/>
      <c r="I79" s="50"/>
      <c r="J79" s="50"/>
      <c r="K79" s="50" t="str">
        <f>IFERROR(VLOOKUP(I79,[9]DATOS!$L$2:$Q$6,MATCH(J79,[9]DATOS!$M$7:$Q$7,0)+1,0),"")</f>
        <v/>
      </c>
      <c r="L79" s="50"/>
      <c r="M79" s="50"/>
      <c r="N79" s="50" t="str">
        <f>IFERROR(VLOOKUP(L79,[9]DATOS!$L$2:$Q$6,MATCH(M79,[9]DATOS!$M$7:$Q$7,0)+1,0),"")</f>
        <v/>
      </c>
      <c r="O79" s="50"/>
      <c r="P79" s="50"/>
      <c r="Q79" s="50"/>
      <c r="R79" s="50" t="str">
        <f>IFERROR(INDEX([9]DATOS!$T$3:$T$6,MATCH(GM!N79,[9]DATOS!$S$3:$S$6,0)),"")</f>
        <v/>
      </c>
      <c r="S79" s="51" t="str">
        <f>IFERROR(INDEX('[9]Evaluación de riesgos'!$P$9:$P$28,MATCH(GM!O79,'[9]Evaluación de riesgos'!$B$9:$B$28,0)),"")</f>
        <v/>
      </c>
      <c r="T79" s="52"/>
      <c r="U79" s="52"/>
      <c r="V79" s="80"/>
      <c r="W79" s="80"/>
      <c r="X79" s="80"/>
    </row>
    <row r="80" spans="1:24" ht="18" x14ac:dyDescent="0.2">
      <c r="A80" s="50"/>
      <c r="B80" s="50"/>
      <c r="C80" s="50"/>
      <c r="D80" s="50"/>
      <c r="E80" s="50"/>
      <c r="F80" s="50"/>
      <c r="G80" s="50"/>
      <c r="H80" s="50"/>
      <c r="I80" s="50"/>
      <c r="J80" s="50"/>
      <c r="K80" s="50" t="str">
        <f>IFERROR(VLOOKUP(I80,[9]DATOS!$L$2:$Q$6,MATCH(J80,[9]DATOS!$M$7:$Q$7,0)+1,0),"")</f>
        <v/>
      </c>
      <c r="L80" s="50"/>
      <c r="M80" s="50"/>
      <c r="N80" s="50" t="str">
        <f>IFERROR(VLOOKUP(L80,[9]DATOS!$L$2:$Q$6,MATCH(M80,[9]DATOS!$M$7:$Q$7,0)+1,0),"")</f>
        <v/>
      </c>
      <c r="O80" s="50"/>
      <c r="P80" s="50"/>
      <c r="Q80" s="50"/>
      <c r="R80" s="50" t="str">
        <f>IFERROR(INDEX([9]DATOS!$T$3:$T$6,MATCH(GM!N80,[9]DATOS!$S$3:$S$6,0)),"")</f>
        <v/>
      </c>
      <c r="S80" s="51" t="str">
        <f>IFERROR(INDEX('[9]Evaluación de riesgos'!$P$9:$P$28,MATCH(GM!O80,'[9]Evaluación de riesgos'!$B$9:$B$28,0)),"")</f>
        <v/>
      </c>
      <c r="T80" s="52"/>
      <c r="U80" s="52"/>
      <c r="V80" s="80"/>
      <c r="W80" s="80"/>
      <c r="X80" s="80"/>
    </row>
    <row r="81" spans="1:24" ht="18" x14ac:dyDescent="0.2">
      <c r="A81" s="50"/>
      <c r="B81" s="50"/>
      <c r="C81" s="50"/>
      <c r="D81" s="50"/>
      <c r="E81" s="50"/>
      <c r="F81" s="50"/>
      <c r="G81" s="50"/>
      <c r="H81" s="50"/>
      <c r="I81" s="50"/>
      <c r="J81" s="50"/>
      <c r="K81" s="50" t="str">
        <f>IFERROR(VLOOKUP(I81,[9]DATOS!$L$2:$Q$6,MATCH(J81,[9]DATOS!$M$7:$Q$7,0)+1,0),"")</f>
        <v/>
      </c>
      <c r="L81" s="50"/>
      <c r="M81" s="50"/>
      <c r="N81" s="50" t="str">
        <f>IFERROR(VLOOKUP(L81,[9]DATOS!$L$2:$Q$6,MATCH(M81,[9]DATOS!$M$7:$Q$7,0)+1,0),"")</f>
        <v/>
      </c>
      <c r="O81" s="50"/>
      <c r="P81" s="50"/>
      <c r="Q81" s="50"/>
      <c r="R81" s="50" t="str">
        <f>IFERROR(INDEX([9]DATOS!$T$3:$T$6,MATCH(GM!N81,[9]DATOS!$S$3:$S$6,0)),"")</f>
        <v/>
      </c>
      <c r="S81" s="51" t="str">
        <f>IFERROR(INDEX('[9]Evaluación de riesgos'!$P$9:$P$28,MATCH(GM!O81,'[9]Evaluación de riesgos'!$B$9:$B$28,0)),"")</f>
        <v/>
      </c>
      <c r="T81" s="52"/>
      <c r="U81" s="52"/>
      <c r="V81" s="80"/>
      <c r="W81" s="80"/>
      <c r="X81" s="80"/>
    </row>
    <row r="82" spans="1:24" ht="18" x14ac:dyDescent="0.2">
      <c r="A82" s="50"/>
      <c r="B82" s="50"/>
      <c r="C82" s="50"/>
      <c r="D82" s="50"/>
      <c r="E82" s="50"/>
      <c r="F82" s="50"/>
      <c r="G82" s="50"/>
      <c r="H82" s="50"/>
      <c r="I82" s="50"/>
      <c r="J82" s="50"/>
      <c r="K82" s="50" t="str">
        <f>IFERROR(VLOOKUP(I82,[9]DATOS!$L$2:$Q$6,MATCH(J82,[9]DATOS!$M$7:$Q$7,0)+1,0),"")</f>
        <v/>
      </c>
      <c r="L82" s="50"/>
      <c r="M82" s="50"/>
      <c r="N82" s="50" t="str">
        <f>IFERROR(VLOOKUP(L82,[9]DATOS!$L$2:$Q$6,MATCH(M82,[9]DATOS!$M$7:$Q$7,0)+1,0),"")</f>
        <v/>
      </c>
      <c r="O82" s="50"/>
      <c r="P82" s="50"/>
      <c r="Q82" s="50"/>
      <c r="R82" s="50" t="str">
        <f>IFERROR(INDEX([9]DATOS!$T$3:$T$6,MATCH(GM!N82,[9]DATOS!$S$3:$S$6,0)),"")</f>
        <v/>
      </c>
      <c r="S82" s="51" t="str">
        <f>IFERROR(INDEX('[9]Evaluación de riesgos'!$P$9:$P$28,MATCH(GM!O82,'[9]Evaluación de riesgos'!$B$9:$B$28,0)),"")</f>
        <v/>
      </c>
      <c r="T82" s="52"/>
      <c r="U82" s="52"/>
      <c r="V82" s="80"/>
      <c r="W82" s="80"/>
      <c r="X82" s="80"/>
    </row>
    <row r="83" spans="1:24" ht="18" x14ac:dyDescent="0.2">
      <c r="A83" s="50"/>
      <c r="B83" s="50"/>
      <c r="C83" s="50"/>
      <c r="D83" s="50"/>
      <c r="E83" s="50"/>
      <c r="F83" s="50"/>
      <c r="G83" s="50"/>
      <c r="H83" s="50"/>
      <c r="I83" s="50"/>
      <c r="J83" s="50"/>
      <c r="K83" s="50" t="str">
        <f>IFERROR(VLOOKUP(I83,[9]DATOS!$L$2:$Q$6,MATCH(J83,[9]DATOS!$M$7:$Q$7,0)+1,0),"")</f>
        <v/>
      </c>
      <c r="L83" s="50"/>
      <c r="M83" s="50"/>
      <c r="N83" s="50" t="str">
        <f>IFERROR(VLOOKUP(L83,[9]DATOS!$L$2:$Q$6,MATCH(M83,[9]DATOS!$M$7:$Q$7,0)+1,0),"")</f>
        <v/>
      </c>
      <c r="O83" s="50"/>
      <c r="P83" s="50"/>
      <c r="Q83" s="50"/>
      <c r="R83" s="50" t="str">
        <f>IFERROR(INDEX([9]DATOS!$T$3:$T$6,MATCH(GM!N83,[9]DATOS!$S$3:$S$6,0)),"")</f>
        <v/>
      </c>
      <c r="S83" s="51" t="str">
        <f>IFERROR(INDEX('[9]Evaluación de riesgos'!$P$9:$P$28,MATCH(GM!O83,'[9]Evaluación de riesgos'!$B$9:$B$28,0)),"")</f>
        <v/>
      </c>
      <c r="T83" s="52"/>
      <c r="U83" s="52"/>
      <c r="V83" s="80"/>
      <c r="W83" s="80"/>
      <c r="X83" s="80"/>
    </row>
    <row r="84" spans="1:24" ht="18" x14ac:dyDescent="0.2">
      <c r="A84" s="50"/>
      <c r="B84" s="50"/>
      <c r="C84" s="50"/>
      <c r="D84" s="50"/>
      <c r="E84" s="50"/>
      <c r="F84" s="50"/>
      <c r="G84" s="50"/>
      <c r="H84" s="50"/>
      <c r="I84" s="50"/>
      <c r="J84" s="50"/>
      <c r="K84" s="50" t="str">
        <f>IFERROR(VLOOKUP(I84,[9]DATOS!$L$2:$Q$6,MATCH(J84,[9]DATOS!$M$7:$Q$7,0)+1,0),"")</f>
        <v/>
      </c>
      <c r="L84" s="50"/>
      <c r="M84" s="50"/>
      <c r="N84" s="50" t="str">
        <f>IFERROR(VLOOKUP(L84,[9]DATOS!$L$2:$Q$6,MATCH(M84,[9]DATOS!$M$7:$Q$7,0)+1,0),"")</f>
        <v/>
      </c>
      <c r="O84" s="50"/>
      <c r="P84" s="50"/>
      <c r="Q84" s="50"/>
      <c r="R84" s="50" t="str">
        <f>IFERROR(INDEX([9]DATOS!$T$3:$T$6,MATCH(GM!N84,[9]DATOS!$S$3:$S$6,0)),"")</f>
        <v/>
      </c>
      <c r="S84" s="51" t="str">
        <f>IFERROR(INDEX('[9]Evaluación de riesgos'!$P$9:$P$28,MATCH(GM!O84,'[9]Evaluación de riesgos'!$B$9:$B$28,0)),"")</f>
        <v/>
      </c>
      <c r="T84" s="52"/>
      <c r="U84" s="52"/>
      <c r="V84" s="80"/>
      <c r="W84" s="80"/>
      <c r="X84" s="80"/>
    </row>
    <row r="85" spans="1:24" ht="18" x14ac:dyDescent="0.2">
      <c r="A85" s="50"/>
      <c r="B85" s="50"/>
      <c r="C85" s="50"/>
      <c r="D85" s="50"/>
      <c r="E85" s="50"/>
      <c r="F85" s="50"/>
      <c r="G85" s="50"/>
      <c r="H85" s="50"/>
      <c r="I85" s="50"/>
      <c r="J85" s="50"/>
      <c r="K85" s="50" t="str">
        <f>IFERROR(VLOOKUP(I85,[9]DATOS!$L$2:$Q$6,MATCH(J85,[9]DATOS!$M$7:$Q$7,0)+1,0),"")</f>
        <v/>
      </c>
      <c r="L85" s="50"/>
      <c r="M85" s="50"/>
      <c r="N85" s="50" t="str">
        <f>IFERROR(VLOOKUP(L85,[9]DATOS!$L$2:$Q$6,MATCH(M85,[9]DATOS!$M$7:$Q$7,0)+1,0),"")</f>
        <v/>
      </c>
      <c r="O85" s="50"/>
      <c r="P85" s="50"/>
      <c r="Q85" s="50"/>
      <c r="R85" s="50" t="str">
        <f>IFERROR(INDEX([9]DATOS!$T$3:$T$6,MATCH(GM!N85,[9]DATOS!$S$3:$S$6,0)),"")</f>
        <v/>
      </c>
      <c r="S85" s="51" t="str">
        <f>IFERROR(INDEX('[9]Evaluación de riesgos'!$P$9:$P$28,MATCH(GM!O85,'[9]Evaluación de riesgos'!$B$9:$B$28,0)),"")</f>
        <v/>
      </c>
      <c r="T85" s="52"/>
      <c r="U85" s="52"/>
      <c r="V85" s="80"/>
      <c r="W85" s="80"/>
      <c r="X85" s="80"/>
    </row>
    <row r="86" spans="1:24" ht="18" x14ac:dyDescent="0.2">
      <c r="A86" s="50"/>
      <c r="B86" s="50"/>
      <c r="C86" s="50"/>
      <c r="D86" s="50"/>
      <c r="E86" s="50"/>
      <c r="F86" s="50"/>
      <c r="G86" s="50"/>
      <c r="H86" s="50"/>
      <c r="I86" s="50"/>
      <c r="J86" s="50"/>
      <c r="K86" s="50" t="str">
        <f>IFERROR(VLOOKUP(I86,[9]DATOS!$L$2:$Q$6,MATCH(J86,[9]DATOS!$M$7:$Q$7,0)+1,0),"")</f>
        <v/>
      </c>
      <c r="L86" s="50"/>
      <c r="M86" s="50"/>
      <c r="N86" s="50" t="str">
        <f>IFERROR(VLOOKUP(L86,[9]DATOS!$L$2:$Q$6,MATCH(M86,[9]DATOS!$M$7:$Q$7,0)+1,0),"")</f>
        <v/>
      </c>
      <c r="O86" s="50"/>
      <c r="P86" s="50"/>
      <c r="Q86" s="50"/>
      <c r="R86" s="50" t="str">
        <f>IFERROR(INDEX([9]DATOS!$T$3:$T$6,MATCH(GM!N86,[9]DATOS!$S$3:$S$6,0)),"")</f>
        <v/>
      </c>
      <c r="S86" s="51" t="str">
        <f>IFERROR(INDEX('[9]Evaluación de riesgos'!$P$9:$P$28,MATCH(GM!O86,'[9]Evaluación de riesgos'!$B$9:$B$28,0)),"")</f>
        <v/>
      </c>
      <c r="T86" s="52"/>
      <c r="U86" s="52"/>
      <c r="V86" s="80"/>
      <c r="W86" s="80"/>
      <c r="X86" s="80"/>
    </row>
    <row r="87" spans="1:24" ht="18" x14ac:dyDescent="0.2">
      <c r="A87" s="50"/>
      <c r="B87" s="50"/>
      <c r="C87" s="50"/>
      <c r="D87" s="50"/>
      <c r="E87" s="50"/>
      <c r="F87" s="50"/>
      <c r="G87" s="50"/>
      <c r="H87" s="50"/>
      <c r="I87" s="50"/>
      <c r="J87" s="50"/>
      <c r="K87" s="50" t="str">
        <f>IFERROR(VLOOKUP(I87,[9]DATOS!$L$2:$Q$6,MATCH(J87,[9]DATOS!$M$7:$Q$7,0)+1,0),"")</f>
        <v/>
      </c>
      <c r="L87" s="50"/>
      <c r="M87" s="50"/>
      <c r="N87" s="50" t="str">
        <f>IFERROR(VLOOKUP(L87,[9]DATOS!$L$2:$Q$6,MATCH(M87,[9]DATOS!$M$7:$Q$7,0)+1,0),"")</f>
        <v/>
      </c>
      <c r="O87" s="50"/>
      <c r="P87" s="50"/>
      <c r="Q87" s="50"/>
      <c r="R87" s="50" t="str">
        <f>IFERROR(INDEX([9]DATOS!$T$3:$T$6,MATCH(GM!N87,[9]DATOS!$S$3:$S$6,0)),"")</f>
        <v/>
      </c>
      <c r="S87" s="51" t="str">
        <f>IFERROR(INDEX('[9]Evaluación de riesgos'!$P$9:$P$28,MATCH(GM!O87,'[9]Evaluación de riesgos'!$B$9:$B$28,0)),"")</f>
        <v/>
      </c>
      <c r="T87" s="52"/>
      <c r="U87" s="52"/>
      <c r="V87" s="80"/>
      <c r="W87" s="80"/>
      <c r="X87" s="80"/>
    </row>
    <row r="88" spans="1:24" ht="18" x14ac:dyDescent="0.2">
      <c r="A88" s="50"/>
      <c r="B88" s="50"/>
      <c r="C88" s="50"/>
      <c r="D88" s="50"/>
      <c r="E88" s="50"/>
      <c r="F88" s="50"/>
      <c r="G88" s="50"/>
      <c r="H88" s="50"/>
      <c r="I88" s="50"/>
      <c r="J88" s="50"/>
      <c r="K88" s="50" t="str">
        <f>IFERROR(VLOOKUP(I88,[9]DATOS!$L$2:$Q$6,MATCH(J88,[9]DATOS!$M$7:$Q$7,0)+1,0),"")</f>
        <v/>
      </c>
      <c r="L88" s="50"/>
      <c r="M88" s="50"/>
      <c r="N88" s="50" t="str">
        <f>IFERROR(VLOOKUP(L88,[9]DATOS!$L$2:$Q$6,MATCH(M88,[9]DATOS!$M$7:$Q$7,0)+1,0),"")</f>
        <v/>
      </c>
      <c r="O88" s="50"/>
      <c r="P88" s="50"/>
      <c r="Q88" s="50"/>
      <c r="R88" s="50" t="str">
        <f>IFERROR(INDEX([9]DATOS!$T$3:$T$6,MATCH(GM!N88,[9]DATOS!$S$3:$S$6,0)),"")</f>
        <v/>
      </c>
      <c r="S88" s="51" t="str">
        <f>IFERROR(INDEX('[9]Evaluación de riesgos'!$P$9:$P$28,MATCH(GM!O88,'[9]Evaluación de riesgos'!$B$9:$B$28,0)),"")</f>
        <v/>
      </c>
      <c r="T88" s="52"/>
      <c r="U88" s="52"/>
      <c r="V88" s="80"/>
      <c r="W88" s="80"/>
      <c r="X88" s="80"/>
    </row>
    <row r="89" spans="1:24" ht="18" x14ac:dyDescent="0.2">
      <c r="A89" s="50"/>
      <c r="B89" s="50"/>
      <c r="C89" s="50"/>
      <c r="D89" s="50"/>
      <c r="E89" s="50"/>
      <c r="F89" s="50"/>
      <c r="G89" s="50"/>
      <c r="H89" s="50"/>
      <c r="I89" s="50"/>
      <c r="J89" s="50"/>
      <c r="K89" s="50" t="str">
        <f>IFERROR(VLOOKUP(I89,[9]DATOS!$L$2:$Q$6,MATCH(J89,[9]DATOS!$M$7:$Q$7,0)+1,0),"")</f>
        <v/>
      </c>
      <c r="L89" s="50"/>
      <c r="M89" s="50"/>
      <c r="N89" s="50" t="str">
        <f>IFERROR(VLOOKUP(L89,[9]DATOS!$L$2:$Q$6,MATCH(M89,[9]DATOS!$M$7:$Q$7,0)+1,0),"")</f>
        <v/>
      </c>
      <c r="O89" s="50"/>
      <c r="P89" s="50"/>
      <c r="Q89" s="50"/>
      <c r="R89" s="50" t="str">
        <f>IFERROR(INDEX([9]DATOS!$T$3:$T$6,MATCH(GM!N89,[9]DATOS!$S$3:$S$6,0)),"")</f>
        <v/>
      </c>
      <c r="S89" s="51" t="str">
        <f>IFERROR(INDEX('[9]Evaluación de riesgos'!$P$9:$P$28,MATCH(GM!O89,'[9]Evaluación de riesgos'!$B$9:$B$28,0)),"")</f>
        <v/>
      </c>
      <c r="T89" s="52"/>
      <c r="U89" s="52"/>
      <c r="V89" s="80"/>
      <c r="W89" s="80"/>
      <c r="X89" s="80"/>
    </row>
    <row r="90" spans="1:24" ht="18" x14ac:dyDescent="0.2">
      <c r="A90" s="50"/>
      <c r="B90" s="50"/>
      <c r="C90" s="50"/>
      <c r="D90" s="50"/>
      <c r="E90" s="50"/>
      <c r="F90" s="50"/>
      <c r="G90" s="50"/>
      <c r="H90" s="50"/>
      <c r="I90" s="50"/>
      <c r="J90" s="50"/>
      <c r="K90" s="50" t="str">
        <f>IFERROR(VLOOKUP(I90,[9]DATOS!$L$2:$Q$6,MATCH(J90,[9]DATOS!$M$7:$Q$7,0)+1,0),"")</f>
        <v/>
      </c>
      <c r="L90" s="50"/>
      <c r="M90" s="50"/>
      <c r="N90" s="50" t="str">
        <f>IFERROR(VLOOKUP(L90,[9]DATOS!$L$2:$Q$6,MATCH(M90,[9]DATOS!$M$7:$Q$7,0)+1,0),"")</f>
        <v/>
      </c>
      <c r="O90" s="50"/>
      <c r="P90" s="50"/>
      <c r="Q90" s="50"/>
      <c r="R90" s="50" t="str">
        <f>IFERROR(INDEX([9]DATOS!$T$3:$T$6,MATCH(GM!N90,[9]DATOS!$S$3:$S$6,0)),"")</f>
        <v/>
      </c>
      <c r="S90" s="51" t="str">
        <f>IFERROR(INDEX('[9]Evaluación de riesgos'!$P$9:$P$28,MATCH(GM!O90,'[9]Evaluación de riesgos'!$B$9:$B$28,0)),"")</f>
        <v/>
      </c>
      <c r="T90" s="52"/>
      <c r="U90" s="52"/>
      <c r="V90" s="80"/>
      <c r="W90" s="80"/>
      <c r="X90" s="80"/>
    </row>
    <row r="91" spans="1:24" ht="18" x14ac:dyDescent="0.2">
      <c r="A91" s="50"/>
      <c r="B91" s="50"/>
      <c r="C91" s="50"/>
      <c r="D91" s="50"/>
      <c r="E91" s="50"/>
      <c r="F91" s="50"/>
      <c r="G91" s="50"/>
      <c r="H91" s="50"/>
      <c r="I91" s="50"/>
      <c r="J91" s="50"/>
      <c r="K91" s="50" t="str">
        <f>IFERROR(VLOOKUP(I91,[9]DATOS!$L$2:$Q$6,MATCH(J91,[9]DATOS!$M$7:$Q$7,0)+1,0),"")</f>
        <v/>
      </c>
      <c r="L91" s="50"/>
      <c r="M91" s="50"/>
      <c r="N91" s="50" t="str">
        <f>IFERROR(VLOOKUP(L91,[9]DATOS!$L$2:$Q$6,MATCH(M91,[9]DATOS!$M$7:$Q$7,0)+1,0),"")</f>
        <v/>
      </c>
      <c r="O91" s="50"/>
      <c r="P91" s="50"/>
      <c r="Q91" s="50"/>
      <c r="R91" s="50" t="str">
        <f>IFERROR(INDEX([9]DATOS!$T$3:$T$6,MATCH(GM!N91,[9]DATOS!$S$3:$S$6,0)),"")</f>
        <v/>
      </c>
      <c r="S91" s="51" t="str">
        <f>IFERROR(INDEX('[9]Evaluación de riesgos'!$P$9:$P$28,MATCH(GM!O91,'[9]Evaluación de riesgos'!$B$9:$B$28,0)),"")</f>
        <v/>
      </c>
      <c r="T91" s="52"/>
      <c r="U91" s="52"/>
      <c r="V91" s="80"/>
      <c r="W91" s="80"/>
      <c r="X91" s="80"/>
    </row>
    <row r="92" spans="1:24" ht="18" x14ac:dyDescent="0.2">
      <c r="A92" s="50"/>
      <c r="B92" s="50"/>
      <c r="C92" s="50"/>
      <c r="D92" s="50"/>
      <c r="E92" s="50"/>
      <c r="F92" s="50"/>
      <c r="G92" s="50"/>
      <c r="H92" s="50"/>
      <c r="I92" s="50"/>
      <c r="J92" s="50"/>
      <c r="K92" s="50" t="str">
        <f>IFERROR(VLOOKUP(I92,[9]DATOS!$L$2:$Q$6,MATCH(J92,[9]DATOS!$M$7:$Q$7,0)+1,0),"")</f>
        <v/>
      </c>
      <c r="L92" s="50"/>
      <c r="M92" s="50"/>
      <c r="N92" s="50" t="str">
        <f>IFERROR(VLOOKUP(L92,[9]DATOS!$L$2:$Q$6,MATCH(M92,[9]DATOS!$M$7:$Q$7,0)+1,0),"")</f>
        <v/>
      </c>
      <c r="O92" s="50"/>
      <c r="P92" s="50"/>
      <c r="Q92" s="50"/>
      <c r="R92" s="50" t="str">
        <f>IFERROR(INDEX([9]DATOS!$T$3:$T$6,MATCH(GM!N92,[9]DATOS!$S$3:$S$6,0)),"")</f>
        <v/>
      </c>
      <c r="S92" s="51" t="str">
        <f>IFERROR(INDEX('[9]Evaluación de riesgos'!$P$9:$P$28,MATCH(GM!O92,'[9]Evaluación de riesgos'!$B$9:$B$28,0)),"")</f>
        <v/>
      </c>
      <c r="T92" s="52"/>
      <c r="U92" s="52"/>
      <c r="V92" s="80"/>
      <c r="W92" s="80"/>
      <c r="X92" s="80"/>
    </row>
    <row r="93" spans="1:24" ht="18" x14ac:dyDescent="0.2">
      <c r="A93" s="50"/>
      <c r="B93" s="50"/>
      <c r="C93" s="50"/>
      <c r="D93" s="50"/>
      <c r="E93" s="50"/>
      <c r="F93" s="50"/>
      <c r="G93" s="50"/>
      <c r="H93" s="50"/>
      <c r="I93" s="50"/>
      <c r="J93" s="50"/>
      <c r="K93" s="50" t="str">
        <f>IFERROR(VLOOKUP(I93,[9]DATOS!$L$2:$Q$6,MATCH(J93,[9]DATOS!$M$7:$Q$7,0)+1,0),"")</f>
        <v/>
      </c>
      <c r="L93" s="50"/>
      <c r="M93" s="50"/>
      <c r="N93" s="50" t="str">
        <f>IFERROR(VLOOKUP(L93,[9]DATOS!$L$2:$Q$6,MATCH(M93,[9]DATOS!$M$7:$Q$7,0)+1,0),"")</f>
        <v/>
      </c>
      <c r="O93" s="50"/>
      <c r="P93" s="50"/>
      <c r="Q93" s="50"/>
      <c r="R93" s="50" t="str">
        <f>IFERROR(INDEX([9]DATOS!$T$3:$T$6,MATCH(GM!N93,[9]DATOS!$S$3:$S$6,0)),"")</f>
        <v/>
      </c>
      <c r="S93" s="51" t="str">
        <f>IFERROR(INDEX('[9]Evaluación de riesgos'!$P$9:$P$28,MATCH(GM!O93,'[9]Evaluación de riesgos'!$B$9:$B$28,0)),"")</f>
        <v/>
      </c>
      <c r="T93" s="52"/>
      <c r="U93" s="52"/>
      <c r="V93" s="80"/>
      <c r="W93" s="80"/>
      <c r="X93" s="80"/>
    </row>
    <row r="94" spans="1:24" ht="18" x14ac:dyDescent="0.2">
      <c r="A94" s="50"/>
      <c r="B94" s="50"/>
      <c r="C94" s="50"/>
      <c r="D94" s="50"/>
      <c r="E94" s="50"/>
      <c r="F94" s="50"/>
      <c r="G94" s="50"/>
      <c r="H94" s="50"/>
      <c r="I94" s="50"/>
      <c r="J94" s="50"/>
      <c r="K94" s="50" t="str">
        <f>IFERROR(VLOOKUP(I94,[9]DATOS!$L$2:$Q$6,MATCH(J94,[9]DATOS!$M$7:$Q$7,0)+1,0),"")</f>
        <v/>
      </c>
      <c r="L94" s="50"/>
      <c r="M94" s="50"/>
      <c r="N94" s="50" t="str">
        <f>IFERROR(VLOOKUP(L94,[9]DATOS!$L$2:$Q$6,MATCH(M94,[9]DATOS!$M$7:$Q$7,0)+1,0),"")</f>
        <v/>
      </c>
      <c r="O94" s="50"/>
      <c r="P94" s="50"/>
      <c r="Q94" s="50"/>
      <c r="R94" s="50" t="str">
        <f>IFERROR(INDEX([9]DATOS!$T$3:$T$6,MATCH(GM!N94,[9]DATOS!$S$3:$S$6,0)),"")</f>
        <v/>
      </c>
      <c r="S94" s="51" t="str">
        <f>IFERROR(INDEX('[9]Evaluación de riesgos'!$P$9:$P$28,MATCH(GM!O94,'[9]Evaluación de riesgos'!$B$9:$B$28,0)),"")</f>
        <v/>
      </c>
      <c r="T94" s="52"/>
      <c r="U94" s="52"/>
      <c r="V94" s="80"/>
      <c r="W94" s="80"/>
      <c r="X94" s="80"/>
    </row>
    <row r="95" spans="1:24" ht="18" x14ac:dyDescent="0.2">
      <c r="A95" s="50"/>
      <c r="B95" s="50"/>
      <c r="C95" s="50"/>
      <c r="D95" s="50"/>
      <c r="E95" s="50"/>
      <c r="F95" s="50"/>
      <c r="G95" s="50"/>
      <c r="H95" s="50"/>
      <c r="I95" s="50"/>
      <c r="J95" s="50"/>
      <c r="K95" s="50" t="str">
        <f>IFERROR(VLOOKUP(I95,[9]DATOS!$L$2:$Q$6,MATCH(J95,[9]DATOS!$M$7:$Q$7,0)+1,0),"")</f>
        <v/>
      </c>
      <c r="L95" s="50"/>
      <c r="M95" s="50"/>
      <c r="N95" s="50" t="str">
        <f>IFERROR(VLOOKUP(L95,[9]DATOS!$L$2:$Q$6,MATCH(M95,[9]DATOS!$M$7:$Q$7,0)+1,0),"")</f>
        <v/>
      </c>
      <c r="O95" s="50"/>
      <c r="P95" s="50"/>
      <c r="Q95" s="50"/>
      <c r="R95" s="50" t="str">
        <f>IFERROR(INDEX([9]DATOS!$T$3:$T$6,MATCH(GM!N95,[9]DATOS!$S$3:$S$6,0)),"")</f>
        <v/>
      </c>
      <c r="S95" s="51" t="str">
        <f>IFERROR(INDEX('[9]Evaluación de riesgos'!$P$9:$P$28,MATCH(GM!O95,'[9]Evaluación de riesgos'!$B$9:$B$28,0)),"")</f>
        <v/>
      </c>
      <c r="T95" s="52"/>
      <c r="U95" s="52"/>
      <c r="V95" s="80"/>
      <c r="W95" s="80"/>
      <c r="X95" s="80"/>
    </row>
    <row r="96" spans="1:24" ht="18" x14ac:dyDescent="0.2">
      <c r="A96" s="50"/>
      <c r="B96" s="50"/>
      <c r="C96" s="50"/>
      <c r="D96" s="50"/>
      <c r="E96" s="50"/>
      <c r="F96" s="50"/>
      <c r="G96" s="50"/>
      <c r="H96" s="50"/>
      <c r="I96" s="50"/>
      <c r="J96" s="50"/>
      <c r="K96" s="50" t="str">
        <f>IFERROR(VLOOKUP(I96,[9]DATOS!$L$2:$Q$6,MATCH(J96,[9]DATOS!$M$7:$Q$7,0)+1,0),"")</f>
        <v/>
      </c>
      <c r="L96" s="50"/>
      <c r="M96" s="50"/>
      <c r="N96" s="50" t="str">
        <f>IFERROR(VLOOKUP(L96,[9]DATOS!$L$2:$Q$6,MATCH(M96,[9]DATOS!$M$7:$Q$7,0)+1,0),"")</f>
        <v/>
      </c>
      <c r="O96" s="50"/>
      <c r="P96" s="50"/>
      <c r="Q96" s="50"/>
      <c r="R96" s="50" t="str">
        <f>IFERROR(INDEX([9]DATOS!$T$3:$T$6,MATCH(GM!N96,[9]DATOS!$S$3:$S$6,0)),"")</f>
        <v/>
      </c>
      <c r="S96" s="51" t="str">
        <f>IFERROR(INDEX('[9]Evaluación de riesgos'!$P$9:$P$28,MATCH(GM!O96,'[9]Evaluación de riesgos'!$B$9:$B$28,0)),"")</f>
        <v/>
      </c>
      <c r="T96" s="52"/>
      <c r="U96" s="52"/>
      <c r="V96" s="80"/>
      <c r="W96" s="80"/>
      <c r="X96" s="80"/>
    </row>
    <row r="97" spans="1:24" ht="18" x14ac:dyDescent="0.2">
      <c r="A97" s="50"/>
      <c r="B97" s="50"/>
      <c r="C97" s="50"/>
      <c r="D97" s="50"/>
      <c r="E97" s="50"/>
      <c r="F97" s="50"/>
      <c r="G97" s="50"/>
      <c r="H97" s="50"/>
      <c r="I97" s="50"/>
      <c r="J97" s="50"/>
      <c r="K97" s="50" t="str">
        <f>IFERROR(VLOOKUP(I97,[9]DATOS!$L$2:$Q$6,MATCH(J97,[9]DATOS!$M$7:$Q$7,0)+1,0),"")</f>
        <v/>
      </c>
      <c r="L97" s="50"/>
      <c r="M97" s="50"/>
      <c r="N97" s="50" t="str">
        <f>IFERROR(VLOOKUP(L97,[9]DATOS!$L$2:$Q$6,MATCH(M97,[9]DATOS!$M$7:$Q$7,0)+1,0),"")</f>
        <v/>
      </c>
      <c r="O97" s="50"/>
      <c r="P97" s="50"/>
      <c r="Q97" s="50"/>
      <c r="R97" s="50" t="str">
        <f>IFERROR(INDEX([9]DATOS!$T$3:$T$6,MATCH(GM!N97,[9]DATOS!$S$3:$S$6,0)),"")</f>
        <v/>
      </c>
      <c r="S97" s="51" t="str">
        <f>IFERROR(INDEX('[9]Evaluación de riesgos'!$P$9:$P$28,MATCH(GM!O97,'[9]Evaluación de riesgos'!$B$9:$B$28,0)),"")</f>
        <v/>
      </c>
      <c r="T97" s="52"/>
      <c r="U97" s="52"/>
      <c r="V97" s="80"/>
      <c r="W97" s="80"/>
      <c r="X97" s="80"/>
    </row>
    <row r="98" spans="1:24" ht="18" x14ac:dyDescent="0.2">
      <c r="A98" s="50"/>
      <c r="B98" s="50"/>
      <c r="C98" s="50"/>
      <c r="D98" s="50"/>
      <c r="E98" s="50"/>
      <c r="F98" s="50"/>
      <c r="G98" s="50"/>
      <c r="H98" s="50"/>
      <c r="I98" s="50"/>
      <c r="J98" s="50"/>
      <c r="K98" s="50" t="str">
        <f>IFERROR(VLOOKUP(I98,[9]DATOS!$L$2:$Q$6,MATCH(J98,[9]DATOS!$M$7:$Q$7,0)+1,0),"")</f>
        <v/>
      </c>
      <c r="L98" s="50"/>
      <c r="M98" s="50"/>
      <c r="N98" s="50" t="str">
        <f>IFERROR(VLOOKUP(L98,[9]DATOS!$L$2:$Q$6,MATCH(M98,[9]DATOS!$M$7:$Q$7,0)+1,0),"")</f>
        <v/>
      </c>
      <c r="O98" s="50"/>
      <c r="P98" s="50"/>
      <c r="Q98" s="50"/>
      <c r="R98" s="50" t="str">
        <f>IFERROR(INDEX([9]DATOS!$T$3:$T$6,MATCH(GM!N98,[9]DATOS!$S$3:$S$6,0)),"")</f>
        <v/>
      </c>
      <c r="S98" s="51" t="str">
        <f>IFERROR(INDEX('[9]Evaluación de riesgos'!$P$9:$P$28,MATCH(GM!O98,'[9]Evaluación de riesgos'!$B$9:$B$28,0)),"")</f>
        <v/>
      </c>
      <c r="T98" s="52"/>
      <c r="U98" s="52"/>
      <c r="V98" s="80"/>
      <c r="W98" s="80"/>
      <c r="X98" s="80"/>
    </row>
    <row r="99" spans="1:24" ht="18" x14ac:dyDescent="0.2">
      <c r="A99" s="50"/>
      <c r="B99" s="50"/>
      <c r="C99" s="50"/>
      <c r="D99" s="50"/>
      <c r="E99" s="50"/>
      <c r="F99" s="50"/>
      <c r="G99" s="50"/>
      <c r="H99" s="50"/>
      <c r="I99" s="50"/>
      <c r="J99" s="50"/>
      <c r="K99" s="50" t="str">
        <f>IFERROR(VLOOKUP(I99,[9]DATOS!$L$2:$Q$6,MATCH(J99,[9]DATOS!$M$7:$Q$7,0)+1,0),"")</f>
        <v/>
      </c>
      <c r="L99" s="50"/>
      <c r="M99" s="50"/>
      <c r="N99" s="50" t="str">
        <f>IFERROR(VLOOKUP(L99,[9]DATOS!$L$2:$Q$6,MATCH(M99,[9]DATOS!$M$7:$Q$7,0)+1,0),"")</f>
        <v/>
      </c>
      <c r="O99" s="50"/>
      <c r="P99" s="50"/>
      <c r="Q99" s="50"/>
      <c r="R99" s="50" t="str">
        <f>IFERROR(INDEX([9]DATOS!$T$3:$T$6,MATCH(GM!N99,[9]DATOS!$S$3:$S$6,0)),"")</f>
        <v/>
      </c>
      <c r="S99" s="51" t="str">
        <f>IFERROR(INDEX('[9]Evaluación de riesgos'!$P$9:$P$28,MATCH(GM!O99,'[9]Evaluación de riesgos'!$B$9:$B$28,0)),"")</f>
        <v/>
      </c>
      <c r="T99" s="52"/>
      <c r="U99" s="52"/>
      <c r="V99" s="80"/>
      <c r="W99" s="80"/>
      <c r="X99" s="80"/>
    </row>
    <row r="100" spans="1:24" ht="18" x14ac:dyDescent="0.2">
      <c r="A100" s="50"/>
      <c r="B100" s="50"/>
      <c r="C100" s="50"/>
      <c r="D100" s="50"/>
      <c r="E100" s="50"/>
      <c r="F100" s="50"/>
      <c r="G100" s="50"/>
      <c r="H100" s="50"/>
      <c r="I100" s="50"/>
      <c r="J100" s="50"/>
      <c r="K100" s="50" t="str">
        <f>IFERROR(VLOOKUP(I100,[9]DATOS!$L$2:$Q$6,MATCH(J100,[9]DATOS!$M$7:$Q$7,0)+1,0),"")</f>
        <v/>
      </c>
      <c r="L100" s="50"/>
      <c r="M100" s="50"/>
      <c r="N100" s="50" t="str">
        <f>IFERROR(VLOOKUP(L100,[9]DATOS!$L$2:$Q$6,MATCH(M100,[9]DATOS!$M$7:$Q$7,0)+1,0),"")</f>
        <v/>
      </c>
      <c r="O100" s="50"/>
      <c r="P100" s="50"/>
      <c r="Q100" s="50"/>
      <c r="R100" s="50" t="str">
        <f>IFERROR(INDEX([9]DATOS!$T$3:$T$6,MATCH(GM!N100,[9]DATOS!$S$3:$S$6,0)),"")</f>
        <v/>
      </c>
      <c r="S100" s="51" t="str">
        <f>IFERROR(INDEX('[9]Evaluación de riesgos'!$P$9:$P$28,MATCH(GM!O100,'[9]Evaluación de riesgos'!$B$9:$B$28,0)),"")</f>
        <v/>
      </c>
      <c r="T100" s="52"/>
      <c r="U100" s="52"/>
      <c r="V100" s="80"/>
      <c r="W100" s="80"/>
      <c r="X100" s="80"/>
    </row>
    <row r="101" spans="1:24" ht="18" x14ac:dyDescent="0.2">
      <c r="A101" s="50"/>
      <c r="B101" s="50"/>
      <c r="C101" s="50"/>
      <c r="D101" s="50"/>
      <c r="E101" s="50"/>
      <c r="F101" s="50"/>
      <c r="G101" s="50"/>
      <c r="H101" s="50"/>
      <c r="I101" s="50"/>
      <c r="J101" s="50"/>
      <c r="K101" s="50" t="str">
        <f>IFERROR(VLOOKUP(I101,[9]DATOS!$L$2:$Q$6,MATCH(J101,[9]DATOS!$M$7:$Q$7,0)+1,0),"")</f>
        <v/>
      </c>
      <c r="L101" s="50"/>
      <c r="M101" s="50"/>
      <c r="N101" s="50" t="str">
        <f>IFERROR(VLOOKUP(L101,[9]DATOS!$L$2:$Q$6,MATCH(M101,[9]DATOS!$M$7:$Q$7,0)+1,0),"")</f>
        <v/>
      </c>
      <c r="O101" s="50"/>
      <c r="P101" s="50"/>
      <c r="Q101" s="50"/>
      <c r="R101" s="50" t="str">
        <f>IFERROR(INDEX([9]DATOS!$T$3:$T$6,MATCH(GM!N101,[9]DATOS!$S$3:$S$6,0)),"")</f>
        <v/>
      </c>
      <c r="S101" s="51" t="str">
        <f>IFERROR(INDEX('[9]Evaluación de riesgos'!$P$9:$P$28,MATCH(GM!O101,'[9]Evaluación de riesgos'!$B$9:$B$28,0)),"")</f>
        <v/>
      </c>
      <c r="T101" s="52"/>
      <c r="U101" s="52"/>
      <c r="V101" s="80"/>
      <c r="W101" s="80"/>
      <c r="X101" s="80"/>
    </row>
    <row r="102" spans="1:24" ht="18" x14ac:dyDescent="0.2">
      <c r="A102" s="50"/>
      <c r="B102" s="50"/>
      <c r="C102" s="50"/>
      <c r="D102" s="50"/>
      <c r="E102" s="50"/>
      <c r="F102" s="50"/>
      <c r="G102" s="50"/>
      <c r="H102" s="50"/>
      <c r="I102" s="50"/>
      <c r="J102" s="50"/>
      <c r="K102" s="50" t="str">
        <f>IFERROR(VLOOKUP(I102,[9]DATOS!$L$2:$Q$6,MATCH(J102,[9]DATOS!$M$7:$Q$7,0)+1,0),"")</f>
        <v/>
      </c>
      <c r="L102" s="50"/>
      <c r="M102" s="50"/>
      <c r="N102" s="50" t="str">
        <f>IFERROR(VLOOKUP(L102,[9]DATOS!$L$2:$Q$6,MATCH(M102,[9]DATOS!$M$7:$Q$7,0)+1,0),"")</f>
        <v/>
      </c>
      <c r="O102" s="50"/>
      <c r="P102" s="50"/>
      <c r="Q102" s="50"/>
      <c r="R102" s="50" t="str">
        <f>IFERROR(INDEX([9]DATOS!$T$3:$T$6,MATCH(GM!N102,[9]DATOS!$S$3:$S$6,0)),"")</f>
        <v/>
      </c>
      <c r="S102" s="51" t="str">
        <f>IFERROR(INDEX('[9]Evaluación de riesgos'!$P$9:$P$28,MATCH(GM!O102,'[9]Evaluación de riesgos'!$B$9:$B$28,0)),"")</f>
        <v/>
      </c>
      <c r="T102" s="52"/>
      <c r="U102" s="52"/>
      <c r="V102" s="80"/>
      <c r="W102" s="80"/>
      <c r="X102" s="80"/>
    </row>
    <row r="103" spans="1:24" ht="18" x14ac:dyDescent="0.2">
      <c r="A103" s="50"/>
      <c r="B103" s="50"/>
      <c r="C103" s="50"/>
      <c r="D103" s="50"/>
      <c r="E103" s="50"/>
      <c r="F103" s="50"/>
      <c r="G103" s="50"/>
      <c r="H103" s="50"/>
      <c r="I103" s="50"/>
      <c r="J103" s="50"/>
      <c r="K103" s="50" t="str">
        <f>IFERROR(VLOOKUP(I103,[9]DATOS!$L$2:$Q$6,MATCH(J103,[9]DATOS!$M$7:$Q$7,0)+1,0),"")</f>
        <v/>
      </c>
      <c r="L103" s="50"/>
      <c r="M103" s="50"/>
      <c r="N103" s="50" t="str">
        <f>IFERROR(VLOOKUP(L103,[9]DATOS!$L$2:$Q$6,MATCH(M103,[9]DATOS!$M$7:$Q$7,0)+1,0),"")</f>
        <v/>
      </c>
      <c r="O103" s="50"/>
      <c r="P103" s="50"/>
      <c r="Q103" s="50"/>
      <c r="R103" s="50" t="str">
        <f>IFERROR(INDEX([9]DATOS!$T$3:$T$6,MATCH(GM!N103,[9]DATOS!$S$3:$S$6,0)),"")</f>
        <v/>
      </c>
      <c r="S103" s="51" t="str">
        <f>IFERROR(INDEX('[9]Evaluación de riesgos'!$P$9:$P$28,MATCH(GM!O103,'[9]Evaluación de riesgos'!$B$9:$B$28,0)),"")</f>
        <v/>
      </c>
      <c r="T103" s="52"/>
      <c r="U103" s="52"/>
      <c r="V103" s="80"/>
      <c r="W103" s="80"/>
      <c r="X103" s="80"/>
    </row>
    <row r="104" spans="1:24" ht="18" x14ac:dyDescent="0.2">
      <c r="A104" s="50"/>
      <c r="B104" s="50"/>
      <c r="C104" s="50"/>
      <c r="D104" s="50"/>
      <c r="E104" s="50"/>
      <c r="F104" s="50"/>
      <c r="G104" s="50"/>
      <c r="H104" s="50"/>
      <c r="I104" s="50"/>
      <c r="J104" s="50"/>
      <c r="K104" s="50" t="str">
        <f>IFERROR(VLOOKUP(I104,[9]DATOS!$L$2:$Q$6,MATCH(J104,[9]DATOS!$M$7:$Q$7,0)+1,0),"")</f>
        <v/>
      </c>
      <c r="L104" s="50"/>
      <c r="M104" s="50"/>
      <c r="N104" s="50" t="str">
        <f>IFERROR(VLOOKUP(L104,[9]DATOS!$L$2:$Q$6,MATCH(M104,[9]DATOS!$M$7:$Q$7,0)+1,0),"")</f>
        <v/>
      </c>
      <c r="O104" s="50"/>
      <c r="P104" s="50"/>
      <c r="Q104" s="50"/>
      <c r="R104" s="50" t="str">
        <f>IFERROR(INDEX([9]DATOS!$T$3:$T$6,MATCH(GM!N104,[9]DATOS!$S$3:$S$6,0)),"")</f>
        <v/>
      </c>
      <c r="S104" s="51" t="str">
        <f>IFERROR(INDEX('[9]Evaluación de riesgos'!$P$9:$P$28,MATCH(GM!O104,'[9]Evaluación de riesgos'!$B$9:$B$28,0)),"")</f>
        <v/>
      </c>
      <c r="T104" s="52"/>
      <c r="U104" s="52"/>
      <c r="V104" s="80"/>
      <c r="W104" s="80"/>
      <c r="X104" s="80"/>
    </row>
    <row r="105" spans="1:24" ht="18" x14ac:dyDescent="0.2">
      <c r="A105" s="50"/>
      <c r="B105" s="50"/>
      <c r="C105" s="50"/>
      <c r="D105" s="50"/>
      <c r="E105" s="50"/>
      <c r="F105" s="50"/>
      <c r="G105" s="50"/>
      <c r="H105" s="50"/>
      <c r="I105" s="50"/>
      <c r="J105" s="50"/>
      <c r="K105" s="50" t="str">
        <f>IFERROR(VLOOKUP(I105,[9]DATOS!$L$2:$Q$6,MATCH(J105,[9]DATOS!$M$7:$Q$7,0)+1,0),"")</f>
        <v/>
      </c>
      <c r="L105" s="50"/>
      <c r="M105" s="50"/>
      <c r="N105" s="50" t="str">
        <f>IFERROR(VLOOKUP(L105,[9]DATOS!$L$2:$Q$6,MATCH(M105,[9]DATOS!$M$7:$Q$7,0)+1,0),"")</f>
        <v/>
      </c>
      <c r="O105" s="50"/>
      <c r="P105" s="50"/>
      <c r="Q105" s="50"/>
      <c r="R105" s="50" t="str">
        <f>IFERROR(INDEX([9]DATOS!$T$3:$T$6,MATCH(GM!N105,[9]DATOS!$S$3:$S$6,0)),"")</f>
        <v/>
      </c>
      <c r="S105" s="51" t="str">
        <f>IFERROR(INDEX('[9]Evaluación de riesgos'!$P$9:$P$28,MATCH(GM!O105,'[9]Evaluación de riesgos'!$B$9:$B$28,0)),"")</f>
        <v/>
      </c>
      <c r="T105" s="52"/>
      <c r="U105" s="52"/>
      <c r="V105" s="80"/>
      <c r="W105" s="80"/>
      <c r="X105" s="80"/>
    </row>
    <row r="106" spans="1:24" ht="18" x14ac:dyDescent="0.2">
      <c r="A106" s="50"/>
      <c r="B106" s="50"/>
      <c r="C106" s="50"/>
      <c r="D106" s="50"/>
      <c r="E106" s="50"/>
      <c r="F106" s="50"/>
      <c r="G106" s="50"/>
      <c r="H106" s="50"/>
      <c r="I106" s="50"/>
      <c r="J106" s="50"/>
      <c r="K106" s="50" t="str">
        <f>IFERROR(VLOOKUP(I106,[9]DATOS!$L$2:$Q$6,MATCH(J106,[9]DATOS!$M$7:$Q$7,0)+1,0),"")</f>
        <v/>
      </c>
      <c r="L106" s="50"/>
      <c r="M106" s="50"/>
      <c r="N106" s="50" t="str">
        <f>IFERROR(VLOOKUP(L106,[9]DATOS!$L$2:$Q$6,MATCH(M106,[9]DATOS!$M$7:$Q$7,0)+1,0),"")</f>
        <v/>
      </c>
      <c r="O106" s="50"/>
      <c r="P106" s="50"/>
      <c r="Q106" s="50"/>
      <c r="R106" s="50" t="str">
        <f>IFERROR(INDEX([9]DATOS!$T$3:$T$6,MATCH(GM!N106,[9]DATOS!$S$3:$S$6,0)),"")</f>
        <v/>
      </c>
      <c r="S106" s="51" t="str">
        <f>IFERROR(INDEX('[9]Evaluación de riesgos'!$P$9:$P$28,MATCH(GM!O106,'[9]Evaluación de riesgos'!$B$9:$B$28,0)),"")</f>
        <v/>
      </c>
      <c r="T106" s="52"/>
      <c r="U106" s="52"/>
      <c r="V106" s="80"/>
      <c r="W106" s="80"/>
      <c r="X106" s="80"/>
    </row>
    <row r="107" spans="1:24" ht="18" x14ac:dyDescent="0.2">
      <c r="A107" s="50"/>
      <c r="B107" s="50"/>
      <c r="C107" s="50"/>
      <c r="D107" s="50"/>
      <c r="E107" s="50"/>
      <c r="F107" s="50"/>
      <c r="G107" s="50"/>
      <c r="H107" s="50"/>
      <c r="I107" s="50"/>
      <c r="J107" s="50"/>
      <c r="K107" s="50" t="str">
        <f>IFERROR(VLOOKUP(I107,[9]DATOS!$L$2:$Q$6,MATCH(J107,[9]DATOS!$M$7:$Q$7,0)+1,0),"")</f>
        <v/>
      </c>
      <c r="L107" s="50"/>
      <c r="M107" s="50"/>
      <c r="N107" s="50" t="str">
        <f>IFERROR(VLOOKUP(L107,[9]DATOS!$L$2:$Q$6,MATCH(M107,[9]DATOS!$M$7:$Q$7,0)+1,0),"")</f>
        <v/>
      </c>
      <c r="O107" s="50"/>
      <c r="P107" s="50"/>
      <c r="Q107" s="50"/>
      <c r="R107" s="50" t="str">
        <f>IFERROR(INDEX([9]DATOS!$T$3:$T$6,MATCH(GM!N107,[9]DATOS!$S$3:$S$6,0)),"")</f>
        <v/>
      </c>
      <c r="S107" s="51" t="str">
        <f>IFERROR(INDEX('[9]Evaluación de riesgos'!$P$9:$P$28,MATCH(GM!O107,'[9]Evaluación de riesgos'!$B$9:$B$28,0)),"")</f>
        <v/>
      </c>
      <c r="T107" s="52"/>
      <c r="U107" s="52"/>
      <c r="V107" s="80"/>
      <c r="W107" s="80"/>
      <c r="X107" s="80"/>
    </row>
    <row r="108" spans="1:24" ht="18" x14ac:dyDescent="0.2">
      <c r="A108" s="50"/>
      <c r="B108" s="50"/>
      <c r="C108" s="50"/>
      <c r="D108" s="50"/>
      <c r="E108" s="50"/>
      <c r="F108" s="50"/>
      <c r="G108" s="50"/>
      <c r="H108" s="50"/>
      <c r="I108" s="50"/>
      <c r="J108" s="50"/>
      <c r="K108" s="50" t="str">
        <f>IFERROR(VLOOKUP(I108,[9]DATOS!$L$2:$Q$6,MATCH(J108,[9]DATOS!$M$7:$Q$7,0)+1,0),"")</f>
        <v/>
      </c>
      <c r="L108" s="50"/>
      <c r="M108" s="50"/>
      <c r="N108" s="50" t="str">
        <f>IFERROR(VLOOKUP(L108,[9]DATOS!$L$2:$Q$6,MATCH(M108,[9]DATOS!$M$7:$Q$7,0)+1,0),"")</f>
        <v/>
      </c>
      <c r="O108" s="50"/>
      <c r="P108" s="50"/>
      <c r="Q108" s="50"/>
      <c r="R108" s="50" t="str">
        <f>IFERROR(INDEX([9]DATOS!$T$3:$T$6,MATCH(GM!N108,[9]DATOS!$S$3:$S$6,0)),"")</f>
        <v/>
      </c>
      <c r="S108" s="51" t="str">
        <f>IFERROR(INDEX('[9]Evaluación de riesgos'!$P$9:$P$28,MATCH(GM!O108,'[9]Evaluación de riesgos'!$B$9:$B$28,0)),"")</f>
        <v/>
      </c>
      <c r="T108" s="52"/>
      <c r="U108" s="52"/>
      <c r="V108" s="80"/>
      <c r="W108" s="80"/>
      <c r="X108" s="80"/>
    </row>
    <row r="109" spans="1:24" ht="18" x14ac:dyDescent="0.2">
      <c r="A109" s="50"/>
      <c r="B109" s="50"/>
      <c r="C109" s="50"/>
      <c r="D109" s="50"/>
      <c r="E109" s="50"/>
      <c r="F109" s="50"/>
      <c r="G109" s="50"/>
      <c r="H109" s="50"/>
      <c r="I109" s="50"/>
      <c r="J109" s="50"/>
      <c r="K109" s="50" t="str">
        <f>IFERROR(VLOOKUP(I109,[9]DATOS!$L$2:$Q$6,MATCH(J109,[9]DATOS!$M$7:$Q$7,0)+1,0),"")</f>
        <v/>
      </c>
      <c r="L109" s="50"/>
      <c r="M109" s="50"/>
      <c r="N109" s="50" t="str">
        <f>IFERROR(VLOOKUP(L109,[9]DATOS!$L$2:$Q$6,MATCH(M109,[9]DATOS!$M$7:$Q$7,0)+1,0),"")</f>
        <v/>
      </c>
      <c r="O109" s="50"/>
      <c r="P109" s="50"/>
      <c r="Q109" s="50"/>
      <c r="R109" s="50" t="str">
        <f>IFERROR(INDEX([9]DATOS!$T$3:$T$6,MATCH(GM!N109,[9]DATOS!$S$3:$S$6,0)),"")</f>
        <v/>
      </c>
      <c r="S109" s="51" t="str">
        <f>IFERROR(INDEX('[9]Evaluación de riesgos'!$P$9:$P$28,MATCH(GM!O109,'[9]Evaluación de riesgos'!$B$9:$B$28,0)),"")</f>
        <v/>
      </c>
      <c r="T109" s="52"/>
      <c r="U109" s="52"/>
      <c r="V109" s="80"/>
      <c r="W109" s="80"/>
      <c r="X109" s="80"/>
    </row>
    <row r="110" spans="1:24" ht="18" x14ac:dyDescent="0.2">
      <c r="A110" s="50"/>
      <c r="B110" s="50"/>
      <c r="C110" s="50"/>
      <c r="D110" s="50"/>
      <c r="E110" s="50"/>
      <c r="F110" s="50"/>
      <c r="G110" s="50"/>
      <c r="H110" s="50"/>
      <c r="I110" s="50"/>
      <c r="J110" s="50"/>
      <c r="K110" s="50" t="str">
        <f>IFERROR(VLOOKUP(I110,[9]DATOS!$L$2:$Q$6,MATCH(J110,[9]DATOS!$M$7:$Q$7,0)+1,0),"")</f>
        <v/>
      </c>
      <c r="L110" s="50"/>
      <c r="M110" s="50"/>
      <c r="N110" s="50" t="str">
        <f>IFERROR(VLOOKUP(L110,[9]DATOS!$L$2:$Q$6,MATCH(M110,[9]DATOS!$M$7:$Q$7,0)+1,0),"")</f>
        <v/>
      </c>
      <c r="O110" s="50"/>
      <c r="P110" s="50"/>
      <c r="Q110" s="50"/>
      <c r="R110" s="50" t="str">
        <f>IFERROR(INDEX([9]DATOS!$T$3:$T$6,MATCH(GM!N110,[9]DATOS!$S$3:$S$6,0)),"")</f>
        <v/>
      </c>
      <c r="S110" s="51" t="str">
        <f>IFERROR(INDEX('[9]Evaluación de riesgos'!$P$9:$P$28,MATCH(GM!O110,'[9]Evaluación de riesgos'!$B$9:$B$28,0)),"")</f>
        <v/>
      </c>
      <c r="T110" s="52"/>
      <c r="U110" s="52"/>
      <c r="V110" s="80"/>
      <c r="W110" s="80"/>
      <c r="X110" s="80"/>
    </row>
    <row r="111" spans="1:24" ht="18" x14ac:dyDescent="0.2">
      <c r="A111" s="50"/>
      <c r="B111" s="50"/>
      <c r="C111" s="50"/>
      <c r="D111" s="50"/>
      <c r="E111" s="50"/>
      <c r="F111" s="50"/>
      <c r="G111" s="50"/>
      <c r="H111" s="50"/>
      <c r="I111" s="50"/>
      <c r="J111" s="50"/>
      <c r="K111" s="50" t="str">
        <f>IFERROR(VLOOKUP(I111,[9]DATOS!$L$2:$Q$6,MATCH(J111,[9]DATOS!$M$7:$Q$7,0)+1,0),"")</f>
        <v/>
      </c>
      <c r="L111" s="50"/>
      <c r="M111" s="50"/>
      <c r="N111" s="50" t="str">
        <f>IFERROR(VLOOKUP(L111,[9]DATOS!$L$2:$Q$6,MATCH(M111,[9]DATOS!$M$7:$Q$7,0)+1,0),"")</f>
        <v/>
      </c>
      <c r="O111" s="50"/>
      <c r="P111" s="50"/>
      <c r="Q111" s="50"/>
      <c r="R111" s="50" t="str">
        <f>IFERROR(INDEX([9]DATOS!$T$3:$T$6,MATCH(GM!N111,[9]DATOS!$S$3:$S$6,0)),"")</f>
        <v/>
      </c>
      <c r="S111" s="51" t="str">
        <f>IFERROR(INDEX('[9]Evaluación de riesgos'!$P$9:$P$28,MATCH(GM!O111,'[9]Evaluación de riesgos'!$B$9:$B$28,0)),"")</f>
        <v/>
      </c>
      <c r="T111" s="52"/>
      <c r="U111" s="52"/>
      <c r="V111" s="80"/>
      <c r="W111" s="80"/>
      <c r="X111" s="80"/>
    </row>
    <row r="112" spans="1:24" ht="18" x14ac:dyDescent="0.2">
      <c r="A112" s="50"/>
      <c r="B112" s="50"/>
      <c r="C112" s="50"/>
      <c r="D112" s="50"/>
      <c r="E112" s="50"/>
      <c r="F112" s="50"/>
      <c r="G112" s="50"/>
      <c r="H112" s="50"/>
      <c r="I112" s="50"/>
      <c r="J112" s="50"/>
      <c r="K112" s="50" t="str">
        <f>IFERROR(VLOOKUP(I112,[9]DATOS!$L$2:$Q$6,MATCH(J112,[9]DATOS!$M$7:$Q$7,0)+1,0),"")</f>
        <v/>
      </c>
      <c r="L112" s="50"/>
      <c r="M112" s="50"/>
      <c r="N112" s="50" t="str">
        <f>IFERROR(VLOOKUP(L112,[9]DATOS!$L$2:$Q$6,MATCH(M112,[9]DATOS!$M$7:$Q$7,0)+1,0),"")</f>
        <v/>
      </c>
      <c r="O112" s="50"/>
      <c r="P112" s="50"/>
      <c r="Q112" s="50"/>
      <c r="R112" s="50" t="str">
        <f>IFERROR(INDEX([9]DATOS!$T$3:$T$6,MATCH(GM!N112,[9]DATOS!$S$3:$S$6,0)),"")</f>
        <v/>
      </c>
      <c r="S112" s="51" t="str">
        <f>IFERROR(INDEX('[9]Evaluación de riesgos'!$P$9:$P$28,MATCH(GM!O112,'[9]Evaluación de riesgos'!$B$9:$B$28,0)),"")</f>
        <v/>
      </c>
      <c r="T112" s="52"/>
      <c r="U112" s="52"/>
      <c r="V112" s="80"/>
      <c r="W112" s="80"/>
      <c r="X112" s="80"/>
    </row>
    <row r="113" spans="1:24" ht="18" x14ac:dyDescent="0.2">
      <c r="A113" s="50"/>
      <c r="B113" s="50"/>
      <c r="C113" s="50"/>
      <c r="D113" s="50"/>
      <c r="E113" s="50"/>
      <c r="F113" s="50"/>
      <c r="G113" s="50"/>
      <c r="H113" s="50"/>
      <c r="I113" s="50"/>
      <c r="J113" s="50"/>
      <c r="K113" s="50" t="str">
        <f>IFERROR(VLOOKUP(I113,[9]DATOS!$L$2:$Q$6,MATCH(J113,[9]DATOS!$M$7:$Q$7,0)+1,0),"")</f>
        <v/>
      </c>
      <c r="L113" s="50"/>
      <c r="M113" s="50"/>
      <c r="N113" s="50" t="str">
        <f>IFERROR(VLOOKUP(L113,[9]DATOS!$L$2:$Q$6,MATCH(M113,[9]DATOS!$M$7:$Q$7,0)+1,0),"")</f>
        <v/>
      </c>
      <c r="O113" s="50"/>
      <c r="P113" s="50"/>
      <c r="Q113" s="50"/>
      <c r="R113" s="50" t="str">
        <f>IFERROR(INDEX([9]DATOS!$T$3:$T$6,MATCH(GM!N113,[9]DATOS!$S$3:$S$6,0)),"")</f>
        <v/>
      </c>
      <c r="S113" s="51" t="str">
        <f>IFERROR(INDEX('[9]Evaluación de riesgos'!$P$9:$P$28,MATCH(GM!O113,'[9]Evaluación de riesgos'!$B$9:$B$28,0)),"")</f>
        <v/>
      </c>
      <c r="T113" s="52"/>
      <c r="U113" s="52"/>
      <c r="V113" s="80"/>
      <c r="W113" s="80"/>
      <c r="X113" s="80"/>
    </row>
    <row r="114" spans="1:24" ht="18" x14ac:dyDescent="0.2">
      <c r="A114" s="50"/>
      <c r="B114" s="50"/>
      <c r="C114" s="50"/>
      <c r="D114" s="50"/>
      <c r="E114" s="50"/>
      <c r="F114" s="50"/>
      <c r="G114" s="50"/>
      <c r="H114" s="50"/>
      <c r="I114" s="50"/>
      <c r="J114" s="50"/>
      <c r="K114" s="50" t="str">
        <f>IFERROR(VLOOKUP(I114,[9]DATOS!$L$2:$Q$6,MATCH(J114,[9]DATOS!$M$7:$Q$7,0)+1,0),"")</f>
        <v/>
      </c>
      <c r="L114" s="50"/>
      <c r="M114" s="50"/>
      <c r="N114" s="50" t="str">
        <f>IFERROR(VLOOKUP(L114,[9]DATOS!$L$2:$Q$6,MATCH(M114,[9]DATOS!$M$7:$Q$7,0)+1,0),"")</f>
        <v/>
      </c>
      <c r="O114" s="50"/>
      <c r="P114" s="50"/>
      <c r="Q114" s="50"/>
      <c r="R114" s="50" t="str">
        <f>IFERROR(INDEX([9]DATOS!$T$3:$T$6,MATCH(GM!N114,[9]DATOS!$S$3:$S$6,0)),"")</f>
        <v/>
      </c>
      <c r="S114" s="51" t="str">
        <f>IFERROR(INDEX('[9]Evaluación de riesgos'!$P$9:$P$28,MATCH(GM!O114,'[9]Evaluación de riesgos'!$B$9:$B$28,0)),"")</f>
        <v/>
      </c>
      <c r="T114" s="52"/>
      <c r="U114" s="52"/>
      <c r="V114" s="80"/>
      <c r="W114" s="80"/>
      <c r="X114" s="80"/>
    </row>
    <row r="115" spans="1:24" ht="18" x14ac:dyDescent="0.2">
      <c r="A115" s="50"/>
      <c r="B115" s="50"/>
      <c r="C115" s="50"/>
      <c r="D115" s="50"/>
      <c r="E115" s="50"/>
      <c r="F115" s="50"/>
      <c r="G115" s="50"/>
      <c r="H115" s="50"/>
      <c r="I115" s="50"/>
      <c r="J115" s="50"/>
      <c r="K115" s="50" t="str">
        <f>IFERROR(VLOOKUP(I115,[9]DATOS!$L$2:$Q$6,MATCH(J115,[9]DATOS!$M$7:$Q$7,0)+1,0),"")</f>
        <v/>
      </c>
      <c r="L115" s="50"/>
      <c r="M115" s="50"/>
      <c r="N115" s="50" t="str">
        <f>IFERROR(VLOOKUP(L115,[9]DATOS!$L$2:$Q$6,MATCH(M115,[9]DATOS!$M$7:$Q$7,0)+1,0),"")</f>
        <v/>
      </c>
      <c r="O115" s="50"/>
      <c r="P115" s="50"/>
      <c r="Q115" s="50"/>
      <c r="R115" s="50" t="str">
        <f>IFERROR(INDEX([9]DATOS!$T$3:$T$6,MATCH(GM!N115,[9]DATOS!$S$3:$S$6,0)),"")</f>
        <v/>
      </c>
      <c r="S115" s="51" t="str">
        <f>IFERROR(INDEX('[9]Evaluación de riesgos'!$P$9:$P$28,MATCH(GM!O115,'[9]Evaluación de riesgos'!$B$9:$B$28,0)),"")</f>
        <v/>
      </c>
      <c r="T115" s="52"/>
      <c r="U115" s="52"/>
      <c r="V115" s="80"/>
      <c r="W115" s="80"/>
      <c r="X115" s="80"/>
    </row>
    <row r="116" spans="1:24" ht="18" x14ac:dyDescent="0.2">
      <c r="A116" s="50"/>
      <c r="B116" s="50"/>
      <c r="C116" s="50"/>
      <c r="D116" s="50"/>
      <c r="E116" s="50"/>
      <c r="F116" s="50"/>
      <c r="G116" s="50"/>
      <c r="H116" s="50"/>
      <c r="I116" s="50"/>
      <c r="J116" s="50"/>
      <c r="K116" s="50" t="str">
        <f>IFERROR(VLOOKUP(I116,[9]DATOS!$L$2:$Q$6,MATCH(J116,[9]DATOS!$M$7:$Q$7,0)+1,0),"")</f>
        <v/>
      </c>
      <c r="L116" s="50"/>
      <c r="M116" s="50"/>
      <c r="N116" s="50" t="str">
        <f>IFERROR(VLOOKUP(L116,[9]DATOS!$L$2:$Q$6,MATCH(M116,[9]DATOS!$M$7:$Q$7,0)+1,0),"")</f>
        <v/>
      </c>
      <c r="O116" s="50"/>
      <c r="P116" s="50"/>
      <c r="Q116" s="50"/>
      <c r="R116" s="50" t="str">
        <f>IFERROR(INDEX([9]DATOS!$T$3:$T$6,MATCH(GM!N116,[9]DATOS!$S$3:$S$6,0)),"")</f>
        <v/>
      </c>
      <c r="S116" s="51" t="str">
        <f>IFERROR(INDEX('[9]Evaluación de riesgos'!$P$9:$P$28,MATCH(GM!O116,'[9]Evaluación de riesgos'!$B$9:$B$28,0)),"")</f>
        <v/>
      </c>
      <c r="T116" s="52"/>
      <c r="U116" s="52"/>
      <c r="V116" s="80"/>
      <c r="W116" s="80"/>
      <c r="X116" s="80"/>
    </row>
    <row r="117" spans="1:24" ht="18" x14ac:dyDescent="0.2">
      <c r="A117" s="50"/>
      <c r="B117" s="50"/>
      <c r="C117" s="50"/>
      <c r="D117" s="50"/>
      <c r="E117" s="50"/>
      <c r="F117" s="50"/>
      <c r="G117" s="50"/>
      <c r="H117" s="50"/>
      <c r="I117" s="50"/>
      <c r="J117" s="50"/>
      <c r="K117" s="50" t="str">
        <f>IFERROR(VLOOKUP(I117,[9]DATOS!$L$2:$Q$6,MATCH(J117,[9]DATOS!$M$7:$Q$7,0)+1,0),"")</f>
        <v/>
      </c>
      <c r="L117" s="50"/>
      <c r="M117" s="50"/>
      <c r="N117" s="50" t="str">
        <f>IFERROR(VLOOKUP(L117,[9]DATOS!$L$2:$Q$6,MATCH(M117,[9]DATOS!$M$7:$Q$7,0)+1,0),"")</f>
        <v/>
      </c>
      <c r="O117" s="50"/>
      <c r="P117" s="50"/>
      <c r="Q117" s="50"/>
      <c r="R117" s="50" t="str">
        <f>IFERROR(INDEX([9]DATOS!$T$3:$T$6,MATCH(GM!N117,[9]DATOS!$S$3:$S$6,0)),"")</f>
        <v/>
      </c>
      <c r="S117" s="51" t="str">
        <f>IFERROR(INDEX('[9]Evaluación de riesgos'!$P$9:$P$28,MATCH(GM!O117,'[9]Evaluación de riesgos'!$B$9:$B$28,0)),"")</f>
        <v/>
      </c>
      <c r="T117" s="52"/>
      <c r="U117" s="52"/>
      <c r="V117" s="80"/>
      <c r="W117" s="80"/>
      <c r="X117" s="80"/>
    </row>
    <row r="118" spans="1:24" ht="18" x14ac:dyDescent="0.2">
      <c r="A118" s="50"/>
      <c r="B118" s="50"/>
      <c r="C118" s="50"/>
      <c r="D118" s="50"/>
      <c r="E118" s="50"/>
      <c r="F118" s="50"/>
      <c r="G118" s="50"/>
      <c r="H118" s="50"/>
      <c r="I118" s="50"/>
      <c r="J118" s="50"/>
      <c r="K118" s="50" t="str">
        <f>IFERROR(VLOOKUP(I118,[9]DATOS!$L$2:$Q$6,MATCH(J118,[9]DATOS!$M$7:$Q$7,0)+1,0),"")</f>
        <v/>
      </c>
      <c r="L118" s="50"/>
      <c r="M118" s="50"/>
      <c r="N118" s="50" t="str">
        <f>IFERROR(VLOOKUP(L118,[9]DATOS!$L$2:$Q$6,MATCH(M118,[9]DATOS!$M$7:$Q$7,0)+1,0),"")</f>
        <v/>
      </c>
      <c r="O118" s="50"/>
      <c r="P118" s="50"/>
      <c r="Q118" s="50"/>
      <c r="R118" s="50" t="str">
        <f>IFERROR(INDEX([9]DATOS!$T$3:$T$6,MATCH(GM!N118,[9]DATOS!$S$3:$S$6,0)),"")</f>
        <v/>
      </c>
      <c r="S118" s="51" t="str">
        <f>IFERROR(INDEX('[9]Evaluación de riesgos'!$P$9:$P$28,MATCH(GM!O118,'[9]Evaluación de riesgos'!$B$9:$B$28,0)),"")</f>
        <v/>
      </c>
      <c r="T118" s="52"/>
      <c r="U118" s="52"/>
      <c r="V118" s="80"/>
      <c r="W118" s="80"/>
      <c r="X118" s="80"/>
    </row>
    <row r="119" spans="1:24" ht="18" x14ac:dyDescent="0.2">
      <c r="A119" s="50"/>
      <c r="B119" s="50"/>
      <c r="C119" s="50"/>
      <c r="D119" s="50"/>
      <c r="E119" s="50"/>
      <c r="F119" s="50"/>
      <c r="G119" s="50"/>
      <c r="H119" s="50"/>
      <c r="I119" s="50"/>
      <c r="J119" s="50"/>
      <c r="K119" s="50" t="str">
        <f>IFERROR(VLOOKUP(I119,[9]DATOS!$L$2:$Q$6,MATCH(J119,[9]DATOS!$M$7:$Q$7,0)+1,0),"")</f>
        <v/>
      </c>
      <c r="L119" s="50"/>
      <c r="M119" s="50"/>
      <c r="N119" s="50" t="str">
        <f>IFERROR(VLOOKUP(L119,[9]DATOS!$L$2:$Q$6,MATCH(M119,[9]DATOS!$M$7:$Q$7,0)+1,0),"")</f>
        <v/>
      </c>
      <c r="O119" s="50"/>
      <c r="P119" s="50"/>
      <c r="Q119" s="50"/>
      <c r="R119" s="50" t="str">
        <f>IFERROR(INDEX([9]DATOS!$T$3:$T$6,MATCH(GM!N119,[9]DATOS!$S$3:$S$6,0)),"")</f>
        <v/>
      </c>
      <c r="S119" s="51" t="str">
        <f>IFERROR(INDEX('[9]Evaluación de riesgos'!$P$9:$P$28,MATCH(GM!O119,'[9]Evaluación de riesgos'!$B$9:$B$28,0)),"")</f>
        <v/>
      </c>
      <c r="T119" s="52"/>
      <c r="U119" s="52"/>
      <c r="V119" s="80"/>
      <c r="W119" s="80"/>
      <c r="X119" s="80"/>
    </row>
    <row r="120" spans="1:24" ht="18" x14ac:dyDescent="0.2">
      <c r="A120" s="50"/>
      <c r="B120" s="50"/>
      <c r="C120" s="50"/>
      <c r="D120" s="50"/>
      <c r="E120" s="50"/>
      <c r="F120" s="50"/>
      <c r="G120" s="50"/>
      <c r="H120" s="50"/>
      <c r="I120" s="50"/>
      <c r="J120" s="50"/>
      <c r="K120" s="50" t="str">
        <f>IFERROR(VLOOKUP(I120,[9]DATOS!$L$2:$Q$6,MATCH(J120,[9]DATOS!$M$7:$Q$7,0)+1,0),"")</f>
        <v/>
      </c>
      <c r="L120" s="50"/>
      <c r="M120" s="50"/>
      <c r="N120" s="50" t="str">
        <f>IFERROR(VLOOKUP(L120,[9]DATOS!$L$2:$Q$6,MATCH(M120,[9]DATOS!$M$7:$Q$7,0)+1,0),"")</f>
        <v/>
      </c>
      <c r="O120" s="50"/>
      <c r="P120" s="50"/>
      <c r="Q120" s="50"/>
      <c r="R120" s="50" t="str">
        <f>IFERROR(INDEX([9]DATOS!$T$3:$T$6,MATCH(GM!N120,[9]DATOS!$S$3:$S$6,0)),"")</f>
        <v/>
      </c>
      <c r="S120" s="51" t="str">
        <f>IFERROR(INDEX('[9]Evaluación de riesgos'!$P$9:$P$28,MATCH(GM!O120,'[9]Evaluación de riesgos'!$B$9:$B$28,0)),"")</f>
        <v/>
      </c>
      <c r="T120" s="52"/>
      <c r="U120" s="52"/>
      <c r="V120" s="80"/>
      <c r="W120" s="80"/>
      <c r="X120" s="80"/>
    </row>
    <row r="121" spans="1:24" ht="18" x14ac:dyDescent="0.2">
      <c r="A121" s="50"/>
      <c r="B121" s="50"/>
      <c r="C121" s="50"/>
      <c r="D121" s="50"/>
      <c r="E121" s="50"/>
      <c r="F121" s="50"/>
      <c r="G121" s="50"/>
      <c r="H121" s="50"/>
      <c r="I121" s="50"/>
      <c r="J121" s="50"/>
      <c r="K121" s="50" t="str">
        <f>IFERROR(VLOOKUP(I121,[9]DATOS!$L$2:$Q$6,MATCH(J121,[9]DATOS!$M$7:$Q$7,0)+1,0),"")</f>
        <v/>
      </c>
      <c r="L121" s="50"/>
      <c r="M121" s="50"/>
      <c r="N121" s="50" t="str">
        <f>IFERROR(VLOOKUP(L121,[9]DATOS!$L$2:$Q$6,MATCH(M121,[9]DATOS!$M$7:$Q$7,0)+1,0),"")</f>
        <v/>
      </c>
      <c r="O121" s="50"/>
      <c r="P121" s="50"/>
      <c r="Q121" s="50"/>
      <c r="R121" s="50" t="str">
        <f>IFERROR(INDEX([9]DATOS!$T$3:$T$6,MATCH(GM!N121,[9]DATOS!$S$3:$S$6,0)),"")</f>
        <v/>
      </c>
      <c r="S121" s="51" t="str">
        <f>IFERROR(INDEX('[9]Evaluación de riesgos'!$P$9:$P$28,MATCH(GM!O121,'[9]Evaluación de riesgos'!$B$9:$B$28,0)),"")</f>
        <v/>
      </c>
      <c r="T121" s="52"/>
      <c r="U121" s="52"/>
      <c r="V121" s="80"/>
      <c r="W121" s="80"/>
      <c r="X121" s="80"/>
    </row>
    <row r="122" spans="1:24" ht="18" x14ac:dyDescent="0.2">
      <c r="A122" s="50"/>
      <c r="B122" s="50"/>
      <c r="C122" s="50"/>
      <c r="D122" s="50"/>
      <c r="E122" s="50"/>
      <c r="F122" s="50"/>
      <c r="G122" s="50"/>
      <c r="H122" s="50"/>
      <c r="I122" s="50"/>
      <c r="J122" s="50"/>
      <c r="K122" s="50" t="str">
        <f>IFERROR(VLOOKUP(I122,[9]DATOS!$L$2:$Q$6,MATCH(J122,[9]DATOS!$M$7:$Q$7,0)+1,0),"")</f>
        <v/>
      </c>
      <c r="L122" s="50"/>
      <c r="M122" s="50"/>
      <c r="N122" s="50" t="str">
        <f>IFERROR(VLOOKUP(L122,[9]DATOS!$L$2:$Q$6,MATCH(M122,[9]DATOS!$M$7:$Q$7,0)+1,0),"")</f>
        <v/>
      </c>
      <c r="O122" s="50"/>
      <c r="P122" s="50"/>
      <c r="Q122" s="50"/>
      <c r="R122" s="50" t="str">
        <f>IFERROR(INDEX([9]DATOS!$T$3:$T$6,MATCH(GM!N122,[9]DATOS!$S$3:$S$6,0)),"")</f>
        <v/>
      </c>
      <c r="S122" s="51" t="str">
        <f>IFERROR(INDEX('[9]Evaluación de riesgos'!$P$9:$P$28,MATCH(GM!O122,'[9]Evaluación de riesgos'!$B$9:$B$28,0)),"")</f>
        <v/>
      </c>
      <c r="T122" s="52"/>
      <c r="U122" s="52"/>
      <c r="V122" s="80"/>
      <c r="W122" s="80"/>
      <c r="X122" s="80"/>
    </row>
    <row r="123" spans="1:24" ht="18" x14ac:dyDescent="0.2">
      <c r="A123" s="50"/>
      <c r="B123" s="50"/>
      <c r="C123" s="50"/>
      <c r="D123" s="50"/>
      <c r="E123" s="50"/>
      <c r="F123" s="50"/>
      <c r="G123" s="50"/>
      <c r="H123" s="50"/>
      <c r="I123" s="50"/>
      <c r="J123" s="50"/>
      <c r="K123" s="50" t="str">
        <f>IFERROR(VLOOKUP(I123,[9]DATOS!$L$2:$Q$6,MATCH(J123,[9]DATOS!$M$7:$Q$7,0)+1,0),"")</f>
        <v/>
      </c>
      <c r="L123" s="50"/>
      <c r="M123" s="50"/>
      <c r="N123" s="50" t="str">
        <f>IFERROR(VLOOKUP(L123,[9]DATOS!$L$2:$Q$6,MATCH(M123,[9]DATOS!$M$7:$Q$7,0)+1,0),"")</f>
        <v/>
      </c>
      <c r="O123" s="50"/>
      <c r="P123" s="50"/>
      <c r="Q123" s="50"/>
      <c r="R123" s="50" t="str">
        <f>IFERROR(INDEX([9]DATOS!$T$3:$T$6,MATCH(GM!N123,[9]DATOS!$S$3:$S$6,0)),"")</f>
        <v/>
      </c>
      <c r="S123" s="51" t="str">
        <f>IFERROR(INDEX('[9]Evaluación de riesgos'!$P$9:$P$28,MATCH(GM!O123,'[9]Evaluación de riesgos'!$B$9:$B$28,0)),"")</f>
        <v/>
      </c>
      <c r="T123" s="52"/>
      <c r="U123" s="52"/>
      <c r="V123" s="80"/>
      <c r="W123" s="80"/>
      <c r="X123" s="80"/>
    </row>
    <row r="124" spans="1:24" ht="18" x14ac:dyDescent="0.2">
      <c r="A124" s="50"/>
      <c r="B124" s="50"/>
      <c r="C124" s="50"/>
      <c r="D124" s="50"/>
      <c r="E124" s="50"/>
      <c r="F124" s="50"/>
      <c r="G124" s="50"/>
      <c r="H124" s="50"/>
      <c r="I124" s="50"/>
      <c r="J124" s="50"/>
      <c r="K124" s="50" t="str">
        <f>IFERROR(VLOOKUP(I124,[9]DATOS!$L$2:$Q$6,MATCH(J124,[9]DATOS!$M$7:$Q$7,0)+1,0),"")</f>
        <v/>
      </c>
      <c r="L124" s="50"/>
      <c r="M124" s="50"/>
      <c r="N124" s="50" t="str">
        <f>IFERROR(VLOOKUP(L124,[9]DATOS!$L$2:$Q$6,MATCH(M124,[9]DATOS!$M$7:$Q$7,0)+1,0),"")</f>
        <v/>
      </c>
      <c r="O124" s="50"/>
      <c r="P124" s="50"/>
      <c r="Q124" s="50"/>
      <c r="R124" s="50" t="str">
        <f>IFERROR(INDEX([9]DATOS!$T$3:$T$6,MATCH(GM!N124,[9]DATOS!$S$3:$S$6,0)),"")</f>
        <v/>
      </c>
      <c r="S124" s="51" t="str">
        <f>IFERROR(INDEX('[9]Evaluación de riesgos'!$P$9:$P$28,MATCH(GM!O124,'[9]Evaluación de riesgos'!$B$9:$B$28,0)),"")</f>
        <v/>
      </c>
      <c r="T124" s="52"/>
      <c r="U124" s="52"/>
      <c r="V124" s="80"/>
      <c r="W124" s="80"/>
      <c r="X124" s="80"/>
    </row>
    <row r="125" spans="1:24" ht="18" x14ac:dyDescent="0.2">
      <c r="A125" s="50"/>
      <c r="B125" s="50"/>
      <c r="C125" s="50"/>
      <c r="D125" s="50"/>
      <c r="E125" s="50"/>
      <c r="F125" s="50"/>
      <c r="G125" s="50"/>
      <c r="H125" s="50"/>
      <c r="I125" s="50"/>
      <c r="J125" s="50"/>
      <c r="K125" s="50" t="str">
        <f>IFERROR(VLOOKUP(I125,[9]DATOS!$L$2:$Q$6,MATCH(J125,[9]DATOS!$M$7:$Q$7,0)+1,0),"")</f>
        <v/>
      </c>
      <c r="L125" s="50"/>
      <c r="M125" s="50"/>
      <c r="N125" s="50" t="str">
        <f>IFERROR(VLOOKUP(L125,[9]DATOS!$L$2:$Q$6,MATCH(M125,[9]DATOS!$M$7:$Q$7,0)+1,0),"")</f>
        <v/>
      </c>
      <c r="O125" s="50"/>
      <c r="P125" s="50"/>
      <c r="Q125" s="50"/>
      <c r="R125" s="50" t="str">
        <f>IFERROR(INDEX([9]DATOS!$T$3:$T$6,MATCH(GM!N125,[9]DATOS!$S$3:$S$6,0)),"")</f>
        <v/>
      </c>
      <c r="S125" s="51" t="str">
        <f>IFERROR(INDEX('[9]Evaluación de riesgos'!$P$9:$P$28,MATCH(GM!O125,'[9]Evaluación de riesgos'!$B$9:$B$28,0)),"")</f>
        <v/>
      </c>
      <c r="T125" s="52"/>
      <c r="U125" s="52"/>
      <c r="V125" s="80"/>
      <c r="W125" s="80"/>
      <c r="X125" s="80"/>
    </row>
    <row r="126" spans="1:24" ht="18" x14ac:dyDescent="0.2">
      <c r="A126" s="50"/>
      <c r="B126" s="50"/>
      <c r="C126" s="50"/>
      <c r="D126" s="50"/>
      <c r="E126" s="50"/>
      <c r="F126" s="50"/>
      <c r="G126" s="50"/>
      <c r="H126" s="50"/>
      <c r="I126" s="50"/>
      <c r="J126" s="50"/>
      <c r="K126" s="50" t="str">
        <f>IFERROR(VLOOKUP(I126,[9]DATOS!$L$2:$Q$6,MATCH(J126,[9]DATOS!$M$7:$Q$7,0)+1,0),"")</f>
        <v/>
      </c>
      <c r="L126" s="50"/>
      <c r="M126" s="50"/>
      <c r="N126" s="50" t="str">
        <f>IFERROR(VLOOKUP(L126,[9]DATOS!$L$2:$Q$6,MATCH(M126,[9]DATOS!$M$7:$Q$7,0)+1,0),"")</f>
        <v/>
      </c>
      <c r="O126" s="50"/>
      <c r="P126" s="50"/>
      <c r="Q126" s="50"/>
      <c r="R126" s="50" t="str">
        <f>IFERROR(INDEX([9]DATOS!$T$3:$T$6,MATCH(GM!N126,[9]DATOS!$S$3:$S$6,0)),"")</f>
        <v/>
      </c>
      <c r="S126" s="51" t="str">
        <f>IFERROR(INDEX('[9]Evaluación de riesgos'!$P$9:$P$28,MATCH(GM!O126,'[9]Evaluación de riesgos'!$B$9:$B$28,0)),"")</f>
        <v/>
      </c>
      <c r="T126" s="52"/>
      <c r="U126" s="52"/>
      <c r="V126" s="80"/>
      <c r="W126" s="80"/>
      <c r="X126" s="80"/>
    </row>
    <row r="127" spans="1:24" ht="18" x14ac:dyDescent="0.2">
      <c r="A127" s="50"/>
      <c r="B127" s="50"/>
      <c r="C127" s="50"/>
      <c r="D127" s="50"/>
      <c r="E127" s="50"/>
      <c r="F127" s="50"/>
      <c r="G127" s="50"/>
      <c r="H127" s="50"/>
      <c r="I127" s="50"/>
      <c r="J127" s="50"/>
      <c r="K127" s="50" t="str">
        <f>IFERROR(VLOOKUP(I127,[9]DATOS!$L$2:$Q$6,MATCH(J127,[9]DATOS!$M$7:$Q$7,0)+1,0),"")</f>
        <v/>
      </c>
      <c r="L127" s="50"/>
      <c r="M127" s="50"/>
      <c r="N127" s="50" t="str">
        <f>IFERROR(VLOOKUP(L127,[9]DATOS!$L$2:$Q$6,MATCH(M127,[9]DATOS!$M$7:$Q$7,0)+1,0),"")</f>
        <v/>
      </c>
      <c r="O127" s="50"/>
      <c r="P127" s="50"/>
      <c r="Q127" s="50"/>
      <c r="R127" s="50" t="str">
        <f>IFERROR(INDEX([9]DATOS!$T$3:$T$6,MATCH(GM!N127,[9]DATOS!$S$3:$S$6,0)),"")</f>
        <v/>
      </c>
      <c r="S127" s="51" t="str">
        <f>IFERROR(INDEX('[9]Evaluación de riesgos'!$P$9:$P$28,MATCH(GM!O127,'[9]Evaluación de riesgos'!$B$9:$B$28,0)),"")</f>
        <v/>
      </c>
      <c r="T127" s="52"/>
      <c r="U127" s="52"/>
      <c r="V127" s="80"/>
      <c r="W127" s="80"/>
      <c r="X127" s="80"/>
    </row>
    <row r="128" spans="1:24" ht="18" x14ac:dyDescent="0.2">
      <c r="A128" s="50"/>
      <c r="B128" s="50"/>
      <c r="C128" s="50"/>
      <c r="D128" s="50"/>
      <c r="E128" s="50"/>
      <c r="F128" s="50"/>
      <c r="G128" s="50"/>
      <c r="H128" s="50"/>
      <c r="I128" s="50"/>
      <c r="J128" s="50"/>
      <c r="K128" s="50" t="str">
        <f>IFERROR(VLOOKUP(I128,[9]DATOS!$L$2:$Q$6,MATCH(J128,[9]DATOS!$M$7:$Q$7,0)+1,0),"")</f>
        <v/>
      </c>
      <c r="L128" s="50"/>
      <c r="M128" s="50"/>
      <c r="N128" s="50" t="str">
        <f>IFERROR(VLOOKUP(L128,[9]DATOS!$L$2:$Q$6,MATCH(M128,[9]DATOS!$M$7:$Q$7,0)+1,0),"")</f>
        <v/>
      </c>
      <c r="O128" s="50"/>
      <c r="P128" s="50"/>
      <c r="Q128" s="50"/>
      <c r="R128" s="50" t="str">
        <f>IFERROR(INDEX([9]DATOS!$T$3:$T$6,MATCH(GM!N128,[9]DATOS!$S$3:$S$6,0)),"")</f>
        <v/>
      </c>
      <c r="S128" s="51" t="str">
        <f>IFERROR(INDEX('[9]Evaluación de riesgos'!$P$9:$P$28,MATCH(GM!O128,'[9]Evaluación de riesgos'!$B$9:$B$28,0)),"")</f>
        <v/>
      </c>
      <c r="T128" s="52"/>
      <c r="U128" s="52"/>
      <c r="V128" s="80"/>
      <c r="W128" s="80"/>
      <c r="X128" s="80"/>
    </row>
    <row r="129" spans="1:24" ht="18" x14ac:dyDescent="0.2">
      <c r="A129" s="50"/>
      <c r="B129" s="50"/>
      <c r="C129" s="50"/>
      <c r="D129" s="50"/>
      <c r="E129" s="50"/>
      <c r="F129" s="50"/>
      <c r="G129" s="50"/>
      <c r="H129" s="50"/>
      <c r="I129" s="50"/>
      <c r="J129" s="50"/>
      <c r="K129" s="50" t="str">
        <f>IFERROR(VLOOKUP(I129,[9]DATOS!$L$2:$Q$6,MATCH(J129,[9]DATOS!$M$7:$Q$7,0)+1,0),"")</f>
        <v/>
      </c>
      <c r="L129" s="50"/>
      <c r="M129" s="50"/>
      <c r="N129" s="50" t="str">
        <f>IFERROR(VLOOKUP(L129,[9]DATOS!$L$2:$Q$6,MATCH(M129,[9]DATOS!$M$7:$Q$7,0)+1,0),"")</f>
        <v/>
      </c>
      <c r="O129" s="50"/>
      <c r="P129" s="50"/>
      <c r="Q129" s="50"/>
      <c r="R129" s="50" t="str">
        <f>IFERROR(INDEX([9]DATOS!$T$3:$T$6,MATCH(GM!N129,[9]DATOS!$S$3:$S$6,0)),"")</f>
        <v/>
      </c>
      <c r="S129" s="51" t="str">
        <f>IFERROR(INDEX('[9]Evaluación de riesgos'!$P$9:$P$28,MATCH(GM!O129,'[9]Evaluación de riesgos'!$B$9:$B$28,0)),"")</f>
        <v/>
      </c>
      <c r="T129" s="52"/>
      <c r="U129" s="52"/>
      <c r="V129" s="80"/>
      <c r="W129" s="80"/>
      <c r="X129" s="80"/>
    </row>
    <row r="130" spans="1:24" ht="18" x14ac:dyDescent="0.2">
      <c r="A130" s="50"/>
      <c r="B130" s="50"/>
      <c r="C130" s="50"/>
      <c r="D130" s="50"/>
      <c r="E130" s="50"/>
      <c r="F130" s="50"/>
      <c r="G130" s="50"/>
      <c r="H130" s="50"/>
      <c r="I130" s="50"/>
      <c r="J130" s="50"/>
      <c r="K130" s="50" t="str">
        <f>IFERROR(VLOOKUP(I130,[9]DATOS!$L$2:$Q$6,MATCH(J130,[9]DATOS!$M$7:$Q$7,0)+1,0),"")</f>
        <v/>
      </c>
      <c r="L130" s="50"/>
      <c r="M130" s="50"/>
      <c r="N130" s="50" t="str">
        <f>IFERROR(VLOOKUP(L130,[9]DATOS!$L$2:$Q$6,MATCH(M130,[9]DATOS!$M$7:$Q$7,0)+1,0),"")</f>
        <v/>
      </c>
      <c r="O130" s="50"/>
      <c r="P130" s="50"/>
      <c r="Q130" s="50"/>
      <c r="R130" s="50" t="str">
        <f>IFERROR(INDEX([9]DATOS!$T$3:$T$6,MATCH(GM!N130,[9]DATOS!$S$3:$S$6,0)),"")</f>
        <v/>
      </c>
      <c r="S130" s="51" t="str">
        <f>IFERROR(INDEX('[9]Evaluación de riesgos'!$P$9:$P$28,MATCH(GM!O130,'[9]Evaluación de riesgos'!$B$9:$B$28,0)),"")</f>
        <v/>
      </c>
      <c r="T130" s="52"/>
      <c r="U130" s="52"/>
      <c r="V130" s="80"/>
      <c r="W130" s="80"/>
      <c r="X130" s="80"/>
    </row>
    <row r="131" spans="1:24" ht="18" x14ac:dyDescent="0.2">
      <c r="A131" s="50"/>
      <c r="B131" s="50"/>
      <c r="C131" s="50"/>
      <c r="D131" s="50"/>
      <c r="E131" s="50"/>
      <c r="F131" s="50"/>
      <c r="G131" s="50"/>
      <c r="H131" s="50"/>
      <c r="I131" s="50"/>
      <c r="J131" s="50"/>
      <c r="K131" s="50" t="str">
        <f>IFERROR(VLOOKUP(I131,[9]DATOS!$L$2:$Q$6,MATCH(J131,[9]DATOS!$M$7:$Q$7,0)+1,0),"")</f>
        <v/>
      </c>
      <c r="L131" s="50"/>
      <c r="M131" s="50"/>
      <c r="N131" s="50" t="str">
        <f>IFERROR(VLOOKUP(L131,[9]DATOS!$L$2:$Q$6,MATCH(M131,[9]DATOS!$M$7:$Q$7,0)+1,0),"")</f>
        <v/>
      </c>
      <c r="O131" s="50"/>
      <c r="P131" s="50"/>
      <c r="Q131" s="50"/>
      <c r="R131" s="50" t="str">
        <f>IFERROR(INDEX([9]DATOS!$T$3:$T$6,MATCH(GM!N131,[9]DATOS!$S$3:$S$6,0)),"")</f>
        <v/>
      </c>
      <c r="S131" s="51" t="str">
        <f>IFERROR(INDEX('[9]Evaluación de riesgos'!$P$9:$P$28,MATCH(GM!O131,'[9]Evaluación de riesgos'!$B$9:$B$28,0)),"")</f>
        <v/>
      </c>
      <c r="T131" s="52"/>
      <c r="U131" s="52"/>
      <c r="V131" s="80"/>
      <c r="W131" s="80"/>
      <c r="X131" s="80"/>
    </row>
    <row r="132" spans="1:24" ht="18" x14ac:dyDescent="0.2">
      <c r="A132" s="50"/>
      <c r="B132" s="50"/>
      <c r="C132" s="50"/>
      <c r="D132" s="50"/>
      <c r="E132" s="50"/>
      <c r="F132" s="50"/>
      <c r="G132" s="50"/>
      <c r="H132" s="50"/>
      <c r="I132" s="50"/>
      <c r="J132" s="50"/>
      <c r="K132" s="50" t="str">
        <f>IFERROR(VLOOKUP(I132,[9]DATOS!$L$2:$Q$6,MATCH(J132,[9]DATOS!$M$7:$Q$7,0)+1,0),"")</f>
        <v/>
      </c>
      <c r="L132" s="50"/>
      <c r="M132" s="50"/>
      <c r="N132" s="50" t="str">
        <f>IFERROR(VLOOKUP(L132,[9]DATOS!$L$2:$Q$6,MATCH(M132,[9]DATOS!$M$7:$Q$7,0)+1,0),"")</f>
        <v/>
      </c>
      <c r="O132" s="50"/>
      <c r="P132" s="50"/>
      <c r="Q132" s="50"/>
      <c r="R132" s="50" t="str">
        <f>IFERROR(INDEX([9]DATOS!$T$3:$T$6,MATCH(GM!N132,[9]DATOS!$S$3:$S$6,0)),"")</f>
        <v/>
      </c>
      <c r="S132" s="51" t="str">
        <f>IFERROR(INDEX('[9]Evaluación de riesgos'!$P$9:$P$28,MATCH(GM!O132,'[9]Evaluación de riesgos'!$B$9:$B$28,0)),"")</f>
        <v/>
      </c>
      <c r="T132" s="52"/>
      <c r="U132" s="52"/>
      <c r="V132" s="80"/>
      <c r="W132" s="80"/>
      <c r="X132" s="80"/>
    </row>
    <row r="133" spans="1:24" ht="18" x14ac:dyDescent="0.2">
      <c r="A133" s="50"/>
      <c r="B133" s="50"/>
      <c r="C133" s="50"/>
      <c r="D133" s="50"/>
      <c r="E133" s="50"/>
      <c r="F133" s="50"/>
      <c r="G133" s="50"/>
      <c r="H133" s="50"/>
      <c r="I133" s="50"/>
      <c r="J133" s="50"/>
      <c r="K133" s="50" t="str">
        <f>IFERROR(VLOOKUP(I133,[9]DATOS!$L$2:$Q$6,MATCH(J133,[9]DATOS!$M$7:$Q$7,0)+1,0),"")</f>
        <v/>
      </c>
      <c r="L133" s="50"/>
      <c r="M133" s="50"/>
      <c r="N133" s="50" t="str">
        <f>IFERROR(VLOOKUP(L133,[9]DATOS!$L$2:$Q$6,MATCH(M133,[9]DATOS!$M$7:$Q$7,0)+1,0),"")</f>
        <v/>
      </c>
      <c r="O133" s="50"/>
      <c r="P133" s="50"/>
      <c r="Q133" s="50"/>
      <c r="R133" s="50" t="str">
        <f>IFERROR(INDEX([9]DATOS!$T$3:$T$6,MATCH(GM!N133,[9]DATOS!$S$3:$S$6,0)),"")</f>
        <v/>
      </c>
      <c r="S133" s="51" t="str">
        <f>IFERROR(INDEX('[9]Evaluación de riesgos'!$P$9:$P$28,MATCH(GM!O133,'[9]Evaluación de riesgos'!$B$9:$B$28,0)),"")</f>
        <v/>
      </c>
      <c r="T133" s="52"/>
      <c r="U133" s="52"/>
      <c r="V133" s="80"/>
      <c r="W133" s="80"/>
      <c r="X133" s="80"/>
    </row>
    <row r="134" spans="1:24" ht="18" x14ac:dyDescent="0.2">
      <c r="A134" s="50"/>
      <c r="B134" s="50"/>
      <c r="C134" s="50"/>
      <c r="D134" s="50"/>
      <c r="E134" s="50"/>
      <c r="F134" s="50"/>
      <c r="G134" s="50"/>
      <c r="H134" s="50"/>
      <c r="I134" s="50"/>
      <c r="J134" s="50"/>
      <c r="K134" s="50" t="str">
        <f>IFERROR(VLOOKUP(I134,[9]DATOS!$L$2:$Q$6,MATCH(J134,[9]DATOS!$M$7:$Q$7,0)+1,0),"")</f>
        <v/>
      </c>
      <c r="L134" s="50"/>
      <c r="M134" s="50"/>
      <c r="N134" s="50" t="str">
        <f>IFERROR(VLOOKUP(L134,[9]DATOS!$L$2:$Q$6,MATCH(M134,[9]DATOS!$M$7:$Q$7,0)+1,0),"")</f>
        <v/>
      </c>
      <c r="O134" s="50"/>
      <c r="P134" s="50"/>
      <c r="Q134" s="50"/>
      <c r="R134" s="50" t="str">
        <f>IFERROR(INDEX([9]DATOS!$T$3:$T$6,MATCH(GM!N134,[9]DATOS!$S$3:$S$6,0)),"")</f>
        <v/>
      </c>
      <c r="S134" s="51" t="str">
        <f>IFERROR(INDEX('[9]Evaluación de riesgos'!$P$9:$P$28,MATCH(GM!O134,'[9]Evaluación de riesgos'!$B$9:$B$28,0)),"")</f>
        <v/>
      </c>
      <c r="T134" s="52"/>
      <c r="U134" s="52"/>
      <c r="V134" s="80"/>
      <c r="W134" s="80"/>
      <c r="X134" s="80"/>
    </row>
    <row r="135" spans="1:24" ht="18" x14ac:dyDescent="0.2">
      <c r="A135" s="50"/>
      <c r="B135" s="50"/>
      <c r="C135" s="50"/>
      <c r="D135" s="50"/>
      <c r="E135" s="50"/>
      <c r="F135" s="50"/>
      <c r="G135" s="50"/>
      <c r="H135" s="50"/>
      <c r="I135" s="50"/>
      <c r="J135" s="50"/>
      <c r="K135" s="50" t="str">
        <f>IFERROR(VLOOKUP(I135,[9]DATOS!$L$2:$Q$6,MATCH(J135,[9]DATOS!$M$7:$Q$7,0)+1,0),"")</f>
        <v/>
      </c>
      <c r="L135" s="50"/>
      <c r="M135" s="50"/>
      <c r="N135" s="50" t="str">
        <f>IFERROR(VLOOKUP(L135,[9]DATOS!$L$2:$Q$6,MATCH(M135,[9]DATOS!$M$7:$Q$7,0)+1,0),"")</f>
        <v/>
      </c>
      <c r="O135" s="50"/>
      <c r="P135" s="50"/>
      <c r="Q135" s="50"/>
      <c r="R135" s="50" t="str">
        <f>IFERROR(INDEX([9]DATOS!$T$3:$T$6,MATCH(GM!N135,[9]DATOS!$S$3:$S$6,0)),"")</f>
        <v/>
      </c>
      <c r="S135" s="51" t="str">
        <f>IFERROR(INDEX('[9]Evaluación de riesgos'!$P$9:$P$28,MATCH(GM!O135,'[9]Evaluación de riesgos'!$B$9:$B$28,0)),"")</f>
        <v/>
      </c>
      <c r="T135" s="52"/>
      <c r="U135" s="52"/>
      <c r="V135" s="80"/>
      <c r="W135" s="80"/>
      <c r="X135" s="80"/>
    </row>
    <row r="136" spans="1:24" ht="18" x14ac:dyDescent="0.2">
      <c r="A136" s="50"/>
      <c r="B136" s="50"/>
      <c r="C136" s="50"/>
      <c r="D136" s="50"/>
      <c r="E136" s="50"/>
      <c r="F136" s="50"/>
      <c r="G136" s="50"/>
      <c r="H136" s="50"/>
      <c r="I136" s="50"/>
      <c r="J136" s="50"/>
      <c r="K136" s="50" t="str">
        <f>IFERROR(VLOOKUP(I136,[9]DATOS!$L$2:$Q$6,MATCH(J136,[9]DATOS!$M$7:$Q$7,0)+1,0),"")</f>
        <v/>
      </c>
      <c r="L136" s="50"/>
      <c r="M136" s="50"/>
      <c r="N136" s="50" t="str">
        <f>IFERROR(VLOOKUP(L136,[9]DATOS!$L$2:$Q$6,MATCH(M136,[9]DATOS!$M$7:$Q$7,0)+1,0),"")</f>
        <v/>
      </c>
      <c r="O136" s="50"/>
      <c r="P136" s="50"/>
      <c r="Q136" s="50"/>
      <c r="R136" s="50" t="str">
        <f>IFERROR(INDEX([9]DATOS!$T$3:$T$6,MATCH(GM!N136,[9]DATOS!$S$3:$S$6,0)),"")</f>
        <v/>
      </c>
      <c r="S136" s="51" t="str">
        <f>IFERROR(INDEX('[9]Evaluación de riesgos'!$P$9:$P$28,MATCH(GM!O136,'[9]Evaluación de riesgos'!$B$9:$B$28,0)),"")</f>
        <v/>
      </c>
      <c r="T136" s="52"/>
      <c r="U136" s="52"/>
      <c r="V136" s="80"/>
      <c r="W136" s="80"/>
      <c r="X136" s="80"/>
    </row>
    <row r="137" spans="1:24" ht="18" x14ac:dyDescent="0.2">
      <c r="A137" s="50"/>
      <c r="B137" s="50"/>
      <c r="C137" s="50"/>
      <c r="D137" s="50"/>
      <c r="E137" s="50"/>
      <c r="F137" s="50"/>
      <c r="G137" s="50"/>
      <c r="H137" s="50"/>
      <c r="I137" s="50"/>
      <c r="J137" s="50"/>
      <c r="K137" s="50" t="str">
        <f>IFERROR(VLOOKUP(I137,[9]DATOS!$L$2:$Q$6,MATCH(J137,[9]DATOS!$M$7:$Q$7,0)+1,0),"")</f>
        <v/>
      </c>
      <c r="L137" s="50"/>
      <c r="M137" s="50"/>
      <c r="N137" s="50" t="str">
        <f>IFERROR(VLOOKUP(L137,[9]DATOS!$L$2:$Q$6,MATCH(M137,[9]DATOS!$M$7:$Q$7,0)+1,0),"")</f>
        <v/>
      </c>
      <c r="O137" s="50"/>
      <c r="P137" s="50"/>
      <c r="Q137" s="50"/>
      <c r="R137" s="50" t="str">
        <f>IFERROR(INDEX([9]DATOS!$T$3:$T$6,MATCH(GM!N137,[9]DATOS!$S$3:$S$6,0)),"")</f>
        <v/>
      </c>
      <c r="S137" s="51" t="str">
        <f>IFERROR(INDEX('[9]Evaluación de riesgos'!$P$9:$P$28,MATCH(GM!O137,'[9]Evaluación de riesgos'!$B$9:$B$28,0)),"")</f>
        <v/>
      </c>
      <c r="T137" s="52"/>
      <c r="U137" s="52"/>
      <c r="V137" s="80"/>
      <c r="W137" s="80"/>
      <c r="X137" s="80"/>
    </row>
    <row r="138" spans="1:24" ht="18" x14ac:dyDescent="0.2">
      <c r="A138" s="50"/>
      <c r="B138" s="50"/>
      <c r="C138" s="50"/>
      <c r="D138" s="50"/>
      <c r="E138" s="50"/>
      <c r="F138" s="50"/>
      <c r="G138" s="50"/>
      <c r="H138" s="50"/>
      <c r="I138" s="50"/>
      <c r="J138" s="50"/>
      <c r="K138" s="50" t="str">
        <f>IFERROR(VLOOKUP(I138,[9]DATOS!$L$2:$Q$6,MATCH(J138,[9]DATOS!$M$7:$Q$7,0)+1,0),"")</f>
        <v/>
      </c>
      <c r="L138" s="50"/>
      <c r="M138" s="50"/>
      <c r="N138" s="50" t="str">
        <f>IFERROR(VLOOKUP(L138,[9]DATOS!$L$2:$Q$6,MATCH(M138,[9]DATOS!$M$7:$Q$7,0)+1,0),"")</f>
        <v/>
      </c>
      <c r="O138" s="50"/>
      <c r="P138" s="50"/>
      <c r="Q138" s="50"/>
      <c r="R138" s="50" t="str">
        <f>IFERROR(INDEX([9]DATOS!$T$3:$T$6,MATCH(GM!N138,[9]DATOS!$S$3:$S$6,0)),"")</f>
        <v/>
      </c>
      <c r="S138" s="51" t="str">
        <f>IFERROR(INDEX('[9]Evaluación de riesgos'!$P$9:$P$28,MATCH(GM!O138,'[9]Evaluación de riesgos'!$B$9:$B$28,0)),"")</f>
        <v/>
      </c>
      <c r="T138" s="52"/>
      <c r="U138" s="52"/>
      <c r="V138" s="80"/>
      <c r="W138" s="80"/>
      <c r="X138" s="80"/>
    </row>
    <row r="139" spans="1:24" ht="18" x14ac:dyDescent="0.2">
      <c r="A139" s="50"/>
      <c r="B139" s="50"/>
      <c r="C139" s="50"/>
      <c r="D139" s="50"/>
      <c r="E139" s="50"/>
      <c r="F139" s="50"/>
      <c r="G139" s="50"/>
      <c r="H139" s="50"/>
      <c r="I139" s="50"/>
      <c r="J139" s="50"/>
      <c r="K139" s="50" t="str">
        <f>IFERROR(VLOOKUP(I139,[9]DATOS!$L$2:$Q$6,MATCH(J139,[9]DATOS!$M$7:$Q$7,0)+1,0),"")</f>
        <v/>
      </c>
      <c r="L139" s="50"/>
      <c r="M139" s="50"/>
      <c r="N139" s="50" t="str">
        <f>IFERROR(VLOOKUP(L139,[9]DATOS!$L$2:$Q$6,MATCH(M139,[9]DATOS!$M$7:$Q$7,0)+1,0),"")</f>
        <v/>
      </c>
      <c r="O139" s="50"/>
      <c r="P139" s="50"/>
      <c r="Q139" s="50"/>
      <c r="R139" s="50" t="str">
        <f>IFERROR(INDEX([9]DATOS!$T$3:$T$6,MATCH(GM!N139,[9]DATOS!$S$3:$S$6,0)),"")</f>
        <v/>
      </c>
      <c r="S139" s="51" t="str">
        <f>IFERROR(INDEX('[9]Evaluación de riesgos'!$P$9:$P$28,MATCH(GM!O139,'[9]Evaluación de riesgos'!$B$9:$B$28,0)),"")</f>
        <v/>
      </c>
      <c r="T139" s="52"/>
      <c r="U139" s="52"/>
      <c r="V139" s="80"/>
      <c r="W139" s="80"/>
      <c r="X139" s="80"/>
    </row>
    <row r="140" spans="1:24" ht="18" x14ac:dyDescent="0.2">
      <c r="A140" s="50"/>
      <c r="B140" s="50"/>
      <c r="C140" s="50"/>
      <c r="D140" s="50"/>
      <c r="E140" s="50"/>
      <c r="F140" s="50"/>
      <c r="G140" s="50"/>
      <c r="H140" s="50"/>
      <c r="I140" s="50"/>
      <c r="J140" s="50"/>
      <c r="K140" s="50" t="str">
        <f>IFERROR(VLOOKUP(I140,[9]DATOS!$L$2:$Q$6,MATCH(J140,[9]DATOS!$M$7:$Q$7,0)+1,0),"")</f>
        <v/>
      </c>
      <c r="L140" s="50"/>
      <c r="M140" s="50"/>
      <c r="N140" s="50" t="str">
        <f>IFERROR(VLOOKUP(L140,[9]DATOS!$L$2:$Q$6,MATCH(M140,[9]DATOS!$M$7:$Q$7,0)+1,0),"")</f>
        <v/>
      </c>
      <c r="O140" s="50"/>
      <c r="P140" s="50"/>
      <c r="Q140" s="50"/>
      <c r="R140" s="50" t="str">
        <f>IFERROR(INDEX([9]DATOS!$T$3:$T$6,MATCH(GM!N140,[9]DATOS!$S$3:$S$6,0)),"")</f>
        <v/>
      </c>
      <c r="S140" s="51" t="str">
        <f>IFERROR(INDEX('[9]Evaluación de riesgos'!$P$9:$P$28,MATCH(GM!O140,'[9]Evaluación de riesgos'!$B$9:$B$28,0)),"")</f>
        <v/>
      </c>
      <c r="T140" s="52"/>
      <c r="U140" s="52"/>
      <c r="V140" s="80"/>
      <c r="W140" s="80"/>
      <c r="X140" s="80"/>
    </row>
    <row r="141" spans="1:24" ht="18" x14ac:dyDescent="0.2">
      <c r="A141" s="50"/>
      <c r="B141" s="50"/>
      <c r="C141" s="50"/>
      <c r="D141" s="50"/>
      <c r="E141" s="50"/>
      <c r="F141" s="50"/>
      <c r="G141" s="50"/>
      <c r="H141" s="50"/>
      <c r="I141" s="50"/>
      <c r="J141" s="50"/>
      <c r="K141" s="50" t="str">
        <f>IFERROR(VLOOKUP(I141,[9]DATOS!$L$2:$Q$6,MATCH(J141,[9]DATOS!$M$7:$Q$7,0)+1,0),"")</f>
        <v/>
      </c>
      <c r="L141" s="50"/>
      <c r="M141" s="50"/>
      <c r="N141" s="50" t="str">
        <f>IFERROR(VLOOKUP(L141,[9]DATOS!$L$2:$Q$6,MATCH(M141,[9]DATOS!$M$7:$Q$7,0)+1,0),"")</f>
        <v/>
      </c>
      <c r="O141" s="50"/>
      <c r="P141" s="50"/>
      <c r="Q141" s="50"/>
      <c r="R141" s="50" t="str">
        <f>IFERROR(INDEX([9]DATOS!$T$3:$T$6,MATCH(GM!N141,[9]DATOS!$S$3:$S$6,0)),"")</f>
        <v/>
      </c>
      <c r="S141" s="51" t="str">
        <f>IFERROR(INDEX('[9]Evaluación de riesgos'!$P$9:$P$28,MATCH(GM!O141,'[9]Evaluación de riesgos'!$B$9:$B$28,0)),"")</f>
        <v/>
      </c>
      <c r="T141" s="52"/>
      <c r="U141" s="52"/>
      <c r="V141" s="80"/>
      <c r="W141" s="80"/>
      <c r="X141" s="80"/>
    </row>
    <row r="142" spans="1:24" ht="18" x14ac:dyDescent="0.2">
      <c r="A142" s="50"/>
      <c r="B142" s="50"/>
      <c r="C142" s="50"/>
      <c r="D142" s="50"/>
      <c r="E142" s="50"/>
      <c r="F142" s="50"/>
      <c r="G142" s="50"/>
      <c r="H142" s="50"/>
      <c r="I142" s="50"/>
      <c r="J142" s="50"/>
      <c r="K142" s="50" t="str">
        <f>IFERROR(VLOOKUP(I142,[9]DATOS!$L$2:$Q$6,MATCH(J142,[9]DATOS!$M$7:$Q$7,0)+1,0),"")</f>
        <v/>
      </c>
      <c r="L142" s="50"/>
      <c r="M142" s="50"/>
      <c r="N142" s="50" t="str">
        <f>IFERROR(VLOOKUP(L142,[9]DATOS!$L$2:$Q$6,MATCH(M142,[9]DATOS!$M$7:$Q$7,0)+1,0),"")</f>
        <v/>
      </c>
      <c r="O142" s="50"/>
      <c r="P142" s="50"/>
      <c r="Q142" s="50"/>
      <c r="R142" s="50" t="str">
        <f>IFERROR(INDEX([9]DATOS!$T$3:$T$6,MATCH(GM!N142,[9]DATOS!$S$3:$S$6,0)),"")</f>
        <v/>
      </c>
      <c r="S142" s="51" t="str">
        <f>IFERROR(INDEX('[9]Evaluación de riesgos'!$P$9:$P$28,MATCH(GM!O142,'[9]Evaluación de riesgos'!$B$9:$B$28,0)),"")</f>
        <v/>
      </c>
      <c r="T142" s="52"/>
      <c r="U142" s="52"/>
      <c r="V142" s="80"/>
      <c r="W142" s="80"/>
      <c r="X142" s="80"/>
    </row>
    <row r="143" spans="1:24" ht="18" x14ac:dyDescent="0.2">
      <c r="A143" s="50"/>
      <c r="B143" s="50"/>
      <c r="C143" s="50"/>
      <c r="D143" s="50"/>
      <c r="E143" s="50"/>
      <c r="F143" s="50"/>
      <c r="G143" s="50"/>
      <c r="H143" s="50"/>
      <c r="I143" s="50"/>
      <c r="J143" s="50"/>
      <c r="K143" s="50" t="str">
        <f>IFERROR(VLOOKUP(I143,[9]DATOS!$L$2:$Q$6,MATCH(J143,[9]DATOS!$M$7:$Q$7,0)+1,0),"")</f>
        <v/>
      </c>
      <c r="L143" s="50"/>
      <c r="M143" s="50"/>
      <c r="N143" s="50" t="str">
        <f>IFERROR(VLOOKUP(L143,[9]DATOS!$L$2:$Q$6,MATCH(M143,[9]DATOS!$M$7:$Q$7,0)+1,0),"")</f>
        <v/>
      </c>
      <c r="O143" s="50"/>
      <c r="P143" s="50"/>
      <c r="Q143" s="50"/>
      <c r="R143" s="50" t="str">
        <f>IFERROR(INDEX([9]DATOS!$T$3:$T$6,MATCH(GM!N143,[9]DATOS!$S$3:$S$6,0)),"")</f>
        <v/>
      </c>
      <c r="S143" s="51" t="str">
        <f>IFERROR(INDEX('[9]Evaluación de riesgos'!$P$9:$P$28,MATCH(GM!O143,'[9]Evaluación de riesgos'!$B$9:$B$28,0)),"")</f>
        <v/>
      </c>
      <c r="T143" s="52"/>
      <c r="U143" s="52"/>
      <c r="V143" s="80"/>
      <c r="W143" s="80"/>
      <c r="X143" s="80"/>
    </row>
    <row r="144" spans="1:24" ht="18" x14ac:dyDescent="0.2">
      <c r="A144" s="50"/>
      <c r="B144" s="50"/>
      <c r="C144" s="50"/>
      <c r="D144" s="50"/>
      <c r="E144" s="50"/>
      <c r="F144" s="50"/>
      <c r="G144" s="50"/>
      <c r="H144" s="50"/>
      <c r="I144" s="50"/>
      <c r="J144" s="50"/>
      <c r="K144" s="50" t="str">
        <f>IFERROR(VLOOKUP(I144,[9]DATOS!$L$2:$Q$6,MATCH(J144,[9]DATOS!$M$7:$Q$7,0)+1,0),"")</f>
        <v/>
      </c>
      <c r="L144" s="50"/>
      <c r="M144" s="50"/>
      <c r="N144" s="50" t="str">
        <f>IFERROR(VLOOKUP(L144,[9]DATOS!$L$2:$Q$6,MATCH(M144,[9]DATOS!$M$7:$Q$7,0)+1,0),"")</f>
        <v/>
      </c>
      <c r="O144" s="50"/>
      <c r="P144" s="50"/>
      <c r="Q144" s="50"/>
      <c r="R144" s="50" t="str">
        <f>IFERROR(INDEX([9]DATOS!$T$3:$T$6,MATCH(GM!N144,[9]DATOS!$S$3:$S$6,0)),"")</f>
        <v/>
      </c>
      <c r="S144" s="51" t="str">
        <f>IFERROR(INDEX('[9]Evaluación de riesgos'!$P$9:$P$28,MATCH(GM!O144,'[9]Evaluación de riesgos'!$B$9:$B$28,0)),"")</f>
        <v/>
      </c>
      <c r="T144" s="52"/>
      <c r="U144" s="52"/>
      <c r="V144" s="80"/>
      <c r="W144" s="80"/>
      <c r="X144" s="80"/>
    </row>
    <row r="145" spans="1:24" ht="18" x14ac:dyDescent="0.2">
      <c r="A145" s="50"/>
      <c r="B145" s="50"/>
      <c r="C145" s="50"/>
      <c r="D145" s="50"/>
      <c r="E145" s="50"/>
      <c r="F145" s="50"/>
      <c r="G145" s="50"/>
      <c r="H145" s="50"/>
      <c r="I145" s="50"/>
      <c r="J145" s="50"/>
      <c r="K145" s="50" t="str">
        <f>IFERROR(VLOOKUP(I145,[9]DATOS!$L$2:$Q$6,MATCH(J145,[9]DATOS!$M$7:$Q$7,0)+1,0),"")</f>
        <v/>
      </c>
      <c r="L145" s="50"/>
      <c r="M145" s="50"/>
      <c r="N145" s="50" t="str">
        <f>IFERROR(VLOOKUP(L145,[9]DATOS!$L$2:$Q$6,MATCH(M145,[9]DATOS!$M$7:$Q$7,0)+1,0),"")</f>
        <v/>
      </c>
      <c r="O145" s="50"/>
      <c r="P145" s="50"/>
      <c r="Q145" s="50"/>
      <c r="R145" s="50" t="str">
        <f>IFERROR(INDEX([9]DATOS!$T$3:$T$6,MATCH(GM!N145,[9]DATOS!$S$3:$S$6,0)),"")</f>
        <v/>
      </c>
      <c r="S145" s="51" t="str">
        <f>IFERROR(INDEX('[9]Evaluación de riesgos'!$P$9:$P$28,MATCH(GM!O145,'[9]Evaluación de riesgos'!$B$9:$B$28,0)),"")</f>
        <v/>
      </c>
      <c r="T145" s="52"/>
      <c r="U145" s="52"/>
      <c r="V145" s="80"/>
      <c r="W145" s="80"/>
      <c r="X145" s="80"/>
    </row>
    <row r="146" spans="1:24" ht="18" x14ac:dyDescent="0.2">
      <c r="A146" s="50"/>
      <c r="B146" s="50"/>
      <c r="C146" s="50"/>
      <c r="D146" s="50"/>
      <c r="E146" s="50"/>
      <c r="F146" s="50"/>
      <c r="G146" s="50"/>
      <c r="H146" s="50"/>
      <c r="I146" s="50"/>
      <c r="J146" s="50"/>
      <c r="K146" s="50" t="str">
        <f>IFERROR(VLOOKUP(I146,[9]DATOS!$L$2:$Q$6,MATCH(J146,[9]DATOS!$M$7:$Q$7,0)+1,0),"")</f>
        <v/>
      </c>
      <c r="L146" s="50"/>
      <c r="M146" s="50"/>
      <c r="N146" s="50" t="str">
        <f>IFERROR(VLOOKUP(L146,[9]DATOS!$L$2:$Q$6,MATCH(M146,[9]DATOS!$M$7:$Q$7,0)+1,0),"")</f>
        <v/>
      </c>
      <c r="O146" s="50"/>
      <c r="P146" s="50"/>
      <c r="Q146" s="50"/>
      <c r="R146" s="50" t="str">
        <f>IFERROR(INDEX([9]DATOS!$T$3:$T$6,MATCH(GM!N146,[9]DATOS!$S$3:$S$6,0)),"")</f>
        <v/>
      </c>
      <c r="S146" s="51" t="str">
        <f>IFERROR(INDEX('[9]Evaluación de riesgos'!$P$9:$P$28,MATCH(GM!O146,'[9]Evaluación de riesgos'!$B$9:$B$28,0)),"")</f>
        <v/>
      </c>
      <c r="T146" s="52"/>
      <c r="U146" s="52"/>
      <c r="V146" s="80"/>
      <c r="W146" s="80"/>
      <c r="X146" s="80"/>
    </row>
    <row r="147" spans="1:24" ht="18" x14ac:dyDescent="0.2">
      <c r="A147" s="50"/>
      <c r="B147" s="50"/>
      <c r="C147" s="50"/>
      <c r="D147" s="50"/>
      <c r="E147" s="50"/>
      <c r="F147" s="50"/>
      <c r="G147" s="50"/>
      <c r="H147" s="50"/>
      <c r="I147" s="50"/>
      <c r="J147" s="50"/>
      <c r="K147" s="50" t="str">
        <f>IFERROR(VLOOKUP(I147,[9]DATOS!$L$2:$Q$6,MATCH(J147,[9]DATOS!$M$7:$Q$7,0)+1,0),"")</f>
        <v/>
      </c>
      <c r="L147" s="50"/>
      <c r="M147" s="50"/>
      <c r="N147" s="50" t="str">
        <f>IFERROR(VLOOKUP(L147,[9]DATOS!$L$2:$Q$6,MATCH(M147,[9]DATOS!$M$7:$Q$7,0)+1,0),"")</f>
        <v/>
      </c>
      <c r="O147" s="50"/>
      <c r="P147" s="50"/>
      <c r="Q147" s="50"/>
      <c r="R147" s="50" t="str">
        <f>IFERROR(INDEX([9]DATOS!$T$3:$T$6,MATCH(GM!N147,[9]DATOS!$S$3:$S$6,0)),"")</f>
        <v/>
      </c>
      <c r="S147" s="51" t="str">
        <f>IFERROR(INDEX('[9]Evaluación de riesgos'!$P$9:$P$28,MATCH(GM!O147,'[9]Evaluación de riesgos'!$B$9:$B$28,0)),"")</f>
        <v/>
      </c>
      <c r="T147" s="52"/>
      <c r="U147" s="52"/>
      <c r="V147" s="80"/>
      <c r="W147" s="80"/>
      <c r="X147" s="80"/>
    </row>
    <row r="148" spans="1:24" ht="18" x14ac:dyDescent="0.2">
      <c r="A148" s="50"/>
      <c r="B148" s="50"/>
      <c r="C148" s="50"/>
      <c r="D148" s="50"/>
      <c r="E148" s="50"/>
      <c r="F148" s="50"/>
      <c r="G148" s="50"/>
      <c r="H148" s="50"/>
      <c r="I148" s="50"/>
      <c r="J148" s="50"/>
      <c r="K148" s="50" t="str">
        <f>IFERROR(VLOOKUP(I148,[9]DATOS!$L$2:$Q$6,MATCH(J148,[9]DATOS!$M$7:$Q$7,0)+1,0),"")</f>
        <v/>
      </c>
      <c r="L148" s="50"/>
      <c r="M148" s="50"/>
      <c r="N148" s="50" t="str">
        <f>IFERROR(VLOOKUP(L148,[9]DATOS!$L$2:$Q$6,MATCH(M148,[9]DATOS!$M$7:$Q$7,0)+1,0),"")</f>
        <v/>
      </c>
      <c r="O148" s="50"/>
      <c r="P148" s="50"/>
      <c r="Q148" s="50"/>
      <c r="R148" s="50" t="str">
        <f>IFERROR(INDEX([9]DATOS!$T$3:$T$6,MATCH(GM!N148,[9]DATOS!$S$3:$S$6,0)),"")</f>
        <v/>
      </c>
      <c r="S148" s="51" t="str">
        <f>IFERROR(INDEX('[9]Evaluación de riesgos'!$P$9:$P$28,MATCH(GM!O148,'[9]Evaluación de riesgos'!$B$9:$B$28,0)),"")</f>
        <v/>
      </c>
      <c r="T148" s="52"/>
      <c r="U148" s="52"/>
      <c r="V148" s="80"/>
      <c r="W148" s="80"/>
      <c r="X148" s="80"/>
    </row>
    <row r="149" spans="1:24" ht="18" x14ac:dyDescent="0.2">
      <c r="A149" s="50"/>
      <c r="B149" s="50"/>
      <c r="C149" s="50"/>
      <c r="D149" s="50"/>
      <c r="E149" s="50"/>
      <c r="F149" s="50"/>
      <c r="G149" s="50"/>
      <c r="H149" s="50"/>
      <c r="I149" s="50"/>
      <c r="J149" s="50"/>
      <c r="K149" s="50" t="str">
        <f>IFERROR(VLOOKUP(I149,[9]DATOS!$L$2:$Q$6,MATCH(J149,[9]DATOS!$M$7:$Q$7,0)+1,0),"")</f>
        <v/>
      </c>
      <c r="L149" s="50"/>
      <c r="M149" s="50"/>
      <c r="N149" s="50" t="str">
        <f>IFERROR(VLOOKUP(L149,[9]DATOS!$L$2:$Q$6,MATCH(M149,[9]DATOS!$M$7:$Q$7,0)+1,0),"")</f>
        <v/>
      </c>
      <c r="O149" s="50"/>
      <c r="P149" s="50"/>
      <c r="Q149" s="50"/>
      <c r="R149" s="50" t="str">
        <f>IFERROR(INDEX([9]DATOS!$T$3:$T$6,MATCH(GM!N149,[9]DATOS!$S$3:$S$6,0)),"")</f>
        <v/>
      </c>
      <c r="S149" s="51" t="str">
        <f>IFERROR(INDEX('[9]Evaluación de riesgos'!$P$9:$P$28,MATCH(GM!O149,'[9]Evaluación de riesgos'!$B$9:$B$28,0)),"")</f>
        <v/>
      </c>
      <c r="T149" s="52"/>
      <c r="U149" s="52"/>
      <c r="V149" s="80"/>
      <c r="W149" s="80"/>
      <c r="X149" s="80"/>
    </row>
    <row r="150" spans="1:24" ht="18" x14ac:dyDescent="0.2">
      <c r="A150" s="50"/>
      <c r="B150" s="50"/>
      <c r="C150" s="50"/>
      <c r="D150" s="50"/>
      <c r="E150" s="50"/>
      <c r="F150" s="50"/>
      <c r="G150" s="50"/>
      <c r="H150" s="50"/>
      <c r="I150" s="50"/>
      <c r="J150" s="50"/>
      <c r="K150" s="50" t="str">
        <f>IFERROR(VLOOKUP(I150,[9]DATOS!$L$2:$Q$6,MATCH(J150,[9]DATOS!$M$7:$Q$7,0)+1,0),"")</f>
        <v/>
      </c>
      <c r="L150" s="50"/>
      <c r="M150" s="50"/>
      <c r="N150" s="50" t="str">
        <f>IFERROR(VLOOKUP(L150,[9]DATOS!$L$2:$Q$6,MATCH(M150,[9]DATOS!$M$7:$Q$7,0)+1,0),"")</f>
        <v/>
      </c>
      <c r="O150" s="50"/>
      <c r="P150" s="50"/>
      <c r="Q150" s="50"/>
      <c r="R150" s="50" t="str">
        <f>IFERROR(INDEX([9]DATOS!$T$3:$T$6,MATCH(GM!N150,[9]DATOS!$S$3:$S$6,0)),"")</f>
        <v/>
      </c>
      <c r="S150" s="51" t="str">
        <f>IFERROR(INDEX('[9]Evaluación de riesgos'!$P$9:$P$28,MATCH(GM!O150,'[9]Evaluación de riesgos'!$B$9:$B$28,0)),"")</f>
        <v/>
      </c>
      <c r="T150" s="52"/>
      <c r="U150" s="52"/>
      <c r="V150" s="80"/>
      <c r="W150" s="80"/>
      <c r="X150" s="80"/>
    </row>
    <row r="151" spans="1:24" ht="18" x14ac:dyDescent="0.2">
      <c r="A151" s="50"/>
      <c r="B151" s="50"/>
      <c r="C151" s="50"/>
      <c r="D151" s="50"/>
      <c r="E151" s="50"/>
      <c r="F151" s="50"/>
      <c r="G151" s="50"/>
      <c r="H151" s="50"/>
      <c r="I151" s="50"/>
      <c r="J151" s="50"/>
      <c r="K151" s="50" t="str">
        <f>IFERROR(VLOOKUP(I151,[9]DATOS!$L$2:$Q$6,MATCH(J151,[9]DATOS!$M$7:$Q$7,0)+1,0),"")</f>
        <v/>
      </c>
      <c r="L151" s="50"/>
      <c r="M151" s="50"/>
      <c r="N151" s="50" t="str">
        <f>IFERROR(VLOOKUP(L151,[9]DATOS!$L$2:$Q$6,MATCH(M151,[9]DATOS!$M$7:$Q$7,0)+1,0),"")</f>
        <v/>
      </c>
      <c r="O151" s="50"/>
      <c r="P151" s="50"/>
      <c r="Q151" s="50"/>
      <c r="R151" s="50" t="str">
        <f>IFERROR(INDEX([9]DATOS!$T$3:$T$6,MATCH(GM!N151,[9]DATOS!$S$3:$S$6,0)),"")</f>
        <v/>
      </c>
      <c r="S151" s="51" t="str">
        <f>IFERROR(INDEX('[9]Evaluación de riesgos'!$P$9:$P$28,MATCH(GM!O151,'[9]Evaluación de riesgos'!$B$9:$B$28,0)),"")</f>
        <v/>
      </c>
      <c r="T151" s="52"/>
      <c r="U151" s="52"/>
      <c r="V151" s="80"/>
      <c r="W151" s="80"/>
      <c r="X151" s="80"/>
    </row>
    <row r="152" spans="1:24" ht="18" x14ac:dyDescent="0.2">
      <c r="A152" s="50"/>
      <c r="B152" s="50"/>
      <c r="C152" s="50"/>
      <c r="D152" s="50"/>
      <c r="E152" s="50"/>
      <c r="F152" s="50"/>
      <c r="G152" s="50"/>
      <c r="H152" s="50"/>
      <c r="I152" s="50"/>
      <c r="J152" s="50"/>
      <c r="K152" s="50" t="str">
        <f>IFERROR(VLOOKUP(I152,[9]DATOS!$L$2:$Q$6,MATCH(J152,[9]DATOS!$M$7:$Q$7,0)+1,0),"")</f>
        <v/>
      </c>
      <c r="L152" s="50"/>
      <c r="M152" s="50"/>
      <c r="N152" s="50" t="str">
        <f>IFERROR(VLOOKUP(L152,[9]DATOS!$L$2:$Q$6,MATCH(M152,[9]DATOS!$M$7:$Q$7,0)+1,0),"")</f>
        <v/>
      </c>
      <c r="O152" s="50"/>
      <c r="P152" s="50"/>
      <c r="Q152" s="50"/>
      <c r="R152" s="50" t="str">
        <f>IFERROR(INDEX([9]DATOS!$T$3:$T$6,MATCH(GM!N152,[9]DATOS!$S$3:$S$6,0)),"")</f>
        <v/>
      </c>
      <c r="S152" s="51" t="str">
        <f>IFERROR(INDEX('[9]Evaluación de riesgos'!$P$9:$P$28,MATCH(GM!O152,'[9]Evaluación de riesgos'!$B$9:$B$28,0)),"")</f>
        <v/>
      </c>
      <c r="T152" s="52"/>
      <c r="U152" s="52"/>
      <c r="V152" s="80"/>
      <c r="W152" s="80"/>
      <c r="X152" s="80"/>
    </row>
    <row r="153" spans="1:24" ht="18" x14ac:dyDescent="0.2">
      <c r="A153" s="50"/>
      <c r="B153" s="50"/>
      <c r="C153" s="50"/>
      <c r="D153" s="50"/>
      <c r="E153" s="50"/>
      <c r="F153" s="50"/>
      <c r="G153" s="50"/>
      <c r="H153" s="50"/>
      <c r="I153" s="50"/>
      <c r="J153" s="50"/>
      <c r="K153" s="50" t="str">
        <f>IFERROR(VLOOKUP(I153,[9]DATOS!$L$2:$Q$6,MATCH(J153,[9]DATOS!$M$7:$Q$7,0)+1,0),"")</f>
        <v/>
      </c>
      <c r="L153" s="50"/>
      <c r="M153" s="50"/>
      <c r="N153" s="50" t="str">
        <f>IFERROR(VLOOKUP(L153,[9]DATOS!$L$2:$Q$6,MATCH(M153,[9]DATOS!$M$7:$Q$7,0)+1,0),"")</f>
        <v/>
      </c>
      <c r="O153" s="50"/>
      <c r="P153" s="50"/>
      <c r="Q153" s="50"/>
      <c r="R153" s="50" t="str">
        <f>IFERROR(INDEX([9]DATOS!$T$3:$T$6,MATCH(GM!N153,[9]DATOS!$S$3:$S$6,0)),"")</f>
        <v/>
      </c>
      <c r="S153" s="51" t="str">
        <f>IFERROR(INDEX('[9]Evaluación de riesgos'!$P$9:$P$28,MATCH(GM!O153,'[9]Evaluación de riesgos'!$B$9:$B$28,0)),"")</f>
        <v/>
      </c>
      <c r="T153" s="52"/>
      <c r="U153" s="52"/>
      <c r="V153" s="80"/>
      <c r="W153" s="80"/>
      <c r="X153" s="80"/>
    </row>
    <row r="154" spans="1:24" ht="18" x14ac:dyDescent="0.2">
      <c r="A154" s="50"/>
      <c r="B154" s="50"/>
      <c r="C154" s="50"/>
      <c r="D154" s="50"/>
      <c r="E154" s="50"/>
      <c r="F154" s="50"/>
      <c r="G154" s="50"/>
      <c r="H154" s="50"/>
      <c r="I154" s="50"/>
      <c r="J154" s="50"/>
      <c r="K154" s="50" t="str">
        <f>IFERROR(VLOOKUP(I154,[9]DATOS!$L$2:$Q$6,MATCH(J154,[9]DATOS!$M$7:$Q$7,0)+1,0),"")</f>
        <v/>
      </c>
      <c r="L154" s="50"/>
      <c r="M154" s="50"/>
      <c r="N154" s="50" t="str">
        <f>IFERROR(VLOOKUP(L154,[9]DATOS!$L$2:$Q$6,MATCH(M154,[9]DATOS!$M$7:$Q$7,0)+1,0),"")</f>
        <v/>
      </c>
      <c r="O154" s="50"/>
      <c r="P154" s="50"/>
      <c r="Q154" s="50"/>
      <c r="R154" s="50" t="str">
        <f>IFERROR(INDEX([9]DATOS!$T$3:$T$6,MATCH(GM!N154,[9]DATOS!$S$3:$S$6,0)),"")</f>
        <v/>
      </c>
      <c r="S154" s="51" t="str">
        <f>IFERROR(INDEX('[9]Evaluación de riesgos'!$P$9:$P$28,MATCH(GM!O154,'[9]Evaluación de riesgos'!$B$9:$B$28,0)),"")</f>
        <v/>
      </c>
      <c r="T154" s="52"/>
      <c r="U154" s="52"/>
      <c r="V154" s="80"/>
      <c r="W154" s="80"/>
      <c r="X154" s="80"/>
    </row>
    <row r="155" spans="1:24" ht="18" x14ac:dyDescent="0.2">
      <c r="A155" s="50"/>
      <c r="B155" s="50"/>
      <c r="C155" s="50"/>
      <c r="D155" s="50"/>
      <c r="E155" s="50"/>
      <c r="F155" s="50"/>
      <c r="G155" s="50"/>
      <c r="H155" s="50"/>
      <c r="I155" s="50"/>
      <c r="J155" s="50"/>
      <c r="K155" s="50" t="str">
        <f>IFERROR(VLOOKUP(I155,[9]DATOS!$L$2:$Q$6,MATCH(J155,[9]DATOS!$M$7:$Q$7,0)+1,0),"")</f>
        <v/>
      </c>
      <c r="L155" s="50"/>
      <c r="M155" s="50"/>
      <c r="N155" s="50" t="str">
        <f>IFERROR(VLOOKUP(L155,[9]DATOS!$L$2:$Q$6,MATCH(M155,[9]DATOS!$M$7:$Q$7,0)+1,0),"")</f>
        <v/>
      </c>
      <c r="O155" s="50"/>
      <c r="P155" s="50"/>
      <c r="Q155" s="50"/>
      <c r="R155" s="50" t="str">
        <f>IFERROR(INDEX([9]DATOS!$T$3:$T$6,MATCH(GM!N155,[9]DATOS!$S$3:$S$6,0)),"")</f>
        <v/>
      </c>
      <c r="S155" s="51" t="str">
        <f>IFERROR(INDEX('[9]Evaluación de riesgos'!$P$9:$P$28,MATCH(GM!O155,'[9]Evaluación de riesgos'!$B$9:$B$28,0)),"")</f>
        <v/>
      </c>
      <c r="T155" s="52"/>
      <c r="U155" s="52"/>
      <c r="V155" s="80"/>
      <c r="W155" s="80"/>
      <c r="X155" s="80"/>
    </row>
    <row r="156" spans="1:24" ht="18" x14ac:dyDescent="0.2">
      <c r="A156" s="50"/>
      <c r="B156" s="50"/>
      <c r="C156" s="50"/>
      <c r="D156" s="50"/>
      <c r="E156" s="50"/>
      <c r="F156" s="50"/>
      <c r="G156" s="50"/>
      <c r="H156" s="50"/>
      <c r="I156" s="50"/>
      <c r="J156" s="50"/>
      <c r="K156" s="50" t="str">
        <f>IFERROR(VLOOKUP(I156,[9]DATOS!$L$2:$Q$6,MATCH(J156,[9]DATOS!$M$7:$Q$7,0)+1,0),"")</f>
        <v/>
      </c>
      <c r="L156" s="50"/>
      <c r="M156" s="50"/>
      <c r="N156" s="50" t="str">
        <f>IFERROR(VLOOKUP(L156,[9]DATOS!$L$2:$Q$6,MATCH(M156,[9]DATOS!$M$7:$Q$7,0)+1,0),"")</f>
        <v/>
      </c>
      <c r="O156" s="50"/>
      <c r="P156" s="50"/>
      <c r="Q156" s="50"/>
      <c r="R156" s="50" t="str">
        <f>IFERROR(INDEX([9]DATOS!$T$3:$T$6,MATCH(GM!N156,[9]DATOS!$S$3:$S$6,0)),"")</f>
        <v/>
      </c>
      <c r="S156" s="51" t="str">
        <f>IFERROR(INDEX('[9]Evaluación de riesgos'!$P$9:$P$28,MATCH(GM!O156,'[9]Evaluación de riesgos'!$B$9:$B$28,0)),"")</f>
        <v/>
      </c>
      <c r="T156" s="52"/>
      <c r="U156" s="52"/>
      <c r="V156" s="80"/>
      <c r="W156" s="80"/>
      <c r="X156" s="80"/>
    </row>
    <row r="157" spans="1:24" ht="18" x14ac:dyDescent="0.2">
      <c r="A157" s="50"/>
      <c r="B157" s="50"/>
      <c r="C157" s="50"/>
      <c r="D157" s="50"/>
      <c r="E157" s="50"/>
      <c r="F157" s="50"/>
      <c r="G157" s="50"/>
      <c r="H157" s="50"/>
      <c r="I157" s="50"/>
      <c r="J157" s="50"/>
      <c r="K157" s="50" t="str">
        <f>IFERROR(VLOOKUP(I157,[9]DATOS!$L$2:$Q$6,MATCH(J157,[9]DATOS!$M$7:$Q$7,0)+1,0),"")</f>
        <v/>
      </c>
      <c r="L157" s="50"/>
      <c r="M157" s="50"/>
      <c r="N157" s="50" t="str">
        <f>IFERROR(VLOOKUP(L157,[9]DATOS!$L$2:$Q$6,MATCH(M157,[9]DATOS!$M$7:$Q$7,0)+1,0),"")</f>
        <v/>
      </c>
      <c r="O157" s="50"/>
      <c r="P157" s="50"/>
      <c r="Q157" s="50"/>
      <c r="R157" s="50" t="str">
        <f>IFERROR(INDEX([9]DATOS!$T$3:$T$6,MATCH(GM!N157,[9]DATOS!$S$3:$S$6,0)),"")</f>
        <v/>
      </c>
      <c r="S157" s="51" t="str">
        <f>IFERROR(INDEX('[9]Evaluación de riesgos'!$P$9:$P$28,MATCH(GM!O157,'[9]Evaluación de riesgos'!$B$9:$B$28,0)),"")</f>
        <v/>
      </c>
      <c r="T157" s="52"/>
      <c r="U157" s="52"/>
      <c r="V157" s="80"/>
      <c r="W157" s="80"/>
      <c r="X157" s="80"/>
    </row>
    <row r="158" spans="1:24" ht="18" x14ac:dyDescent="0.2">
      <c r="A158" s="50"/>
      <c r="B158" s="50"/>
      <c r="C158" s="50"/>
      <c r="D158" s="50"/>
      <c r="E158" s="50"/>
      <c r="F158" s="50"/>
      <c r="G158" s="50"/>
      <c r="H158" s="50"/>
      <c r="I158" s="50"/>
      <c r="J158" s="50"/>
      <c r="K158" s="50" t="str">
        <f>IFERROR(VLOOKUP(I158,[9]DATOS!$L$2:$Q$6,MATCH(J158,[9]DATOS!$M$7:$Q$7,0)+1,0),"")</f>
        <v/>
      </c>
      <c r="L158" s="50"/>
      <c r="M158" s="50"/>
      <c r="N158" s="50" t="str">
        <f>IFERROR(VLOOKUP(L158,[9]DATOS!$L$2:$Q$6,MATCH(M158,[9]DATOS!$M$7:$Q$7,0)+1,0),"")</f>
        <v/>
      </c>
      <c r="O158" s="50"/>
      <c r="P158" s="50"/>
      <c r="Q158" s="50"/>
      <c r="R158" s="50" t="str">
        <f>IFERROR(INDEX([9]DATOS!$T$3:$T$6,MATCH(GM!N158,[9]DATOS!$S$3:$S$6,0)),"")</f>
        <v/>
      </c>
      <c r="S158" s="51" t="str">
        <f>IFERROR(INDEX('[9]Evaluación de riesgos'!$P$9:$P$28,MATCH(GM!O158,'[9]Evaluación de riesgos'!$B$9:$B$28,0)),"")</f>
        <v/>
      </c>
      <c r="T158" s="52"/>
      <c r="U158" s="52"/>
      <c r="V158" s="80"/>
      <c r="W158" s="80"/>
      <c r="X158" s="80"/>
    </row>
  </sheetData>
  <mergeCells count="37">
    <mergeCell ref="V11:V12"/>
    <mergeCell ref="W11:W12"/>
    <mergeCell ref="X11:X12"/>
    <mergeCell ref="P11:P12"/>
    <mergeCell ref="Q11:Q12"/>
    <mergeCell ref="R11:R12"/>
    <mergeCell ref="S11:S12"/>
    <mergeCell ref="T11:T12"/>
    <mergeCell ref="U11:U12"/>
    <mergeCell ref="J11:J12"/>
    <mergeCell ref="K11:K12"/>
    <mergeCell ref="L11:L12"/>
    <mergeCell ref="M11:M12"/>
    <mergeCell ref="N11:N12"/>
    <mergeCell ref="O11:O12"/>
    <mergeCell ref="L10:N10"/>
    <mergeCell ref="O10:S10"/>
    <mergeCell ref="T10:X10"/>
    <mergeCell ref="A11:A12"/>
    <mergeCell ref="B11:B12"/>
    <mergeCell ref="C11:C12"/>
    <mergeCell ref="D11:F11"/>
    <mergeCell ref="G11:G12"/>
    <mergeCell ref="H11:H12"/>
    <mergeCell ref="I11:I12"/>
    <mergeCell ref="B6:D6"/>
    <mergeCell ref="B7:D7"/>
    <mergeCell ref="H7:J7"/>
    <mergeCell ref="B8:D8"/>
    <mergeCell ref="A10:G10"/>
    <mergeCell ref="H10:K10"/>
    <mergeCell ref="A1:B3"/>
    <mergeCell ref="C1:V3"/>
    <mergeCell ref="W1:X1"/>
    <mergeCell ref="W2:X2"/>
    <mergeCell ref="W3:X3"/>
    <mergeCell ref="A5:J5"/>
  </mergeCells>
  <pageMargins left="0.7" right="0.7" top="0.75" bottom="0.75" header="0.3" footer="0.3"/>
  <pageSetup paperSize="9" orientation="portrait"/>
  <drawing r:id="rId1"/>
  <extLst>
    <ext xmlns:x14="http://schemas.microsoft.com/office/spreadsheetml/2009/9/main" uri="{78C0D931-6437-407d-A8EE-F0AAD7539E65}">
      <x14:conditionalFormattings>
        <x14:conditionalFormatting xmlns:xm="http://schemas.microsoft.com/office/excel/2006/main">
          <x14:cfRule type="cellIs" priority="5" stopIfTrue="1" operator="equal" id="{0439F56B-4027-4FD4-8E18-E186A39BBC19}">
            <xm:f>'GM\[2025 - Formato Matriz de Riesgos - GM2.xlsx]DATOS'!#REF!</xm:f>
            <x14:dxf>
              <fill>
                <patternFill patternType="solid">
                  <bgColor rgb="FFC00000"/>
                </patternFill>
              </fill>
            </x14:dxf>
          </x14:cfRule>
          <x14:cfRule type="cellIs" priority="6" stopIfTrue="1" operator="equal" id="{FCC6F771-6B79-4252-BDAB-1120CE6C9A44}">
            <xm:f>'GM\[2025 - Formato Matriz de Riesgos - GM2.xlsx]DATOS'!#REF!</xm:f>
            <x14:dxf>
              <fill>
                <patternFill patternType="solid">
                  <bgColor rgb="FFFFFF00"/>
                </patternFill>
              </fill>
            </x14:dxf>
          </x14:cfRule>
          <x14:cfRule type="cellIs" priority="7" stopIfTrue="1" operator="equal" id="{3E5FB8F7-689D-47C2-BEF0-4487338E4535}">
            <xm:f>'GM\[2025 - Formato Matriz de Riesgos - GM2.xlsx]DATOS'!#REF!</xm:f>
            <x14:dxf>
              <fill>
                <patternFill patternType="solid">
                  <bgColor rgb="FFFF0000"/>
                </patternFill>
              </fill>
            </x14:dxf>
          </x14:cfRule>
          <x14:cfRule type="cellIs" priority="8" stopIfTrue="1" operator="equal" id="{44687740-8BA1-45D3-BEF8-495A6715373A}">
            <xm:f>'GM\[2025 - Formato Matriz de Riesgos - GM2.xlsx]DATOS'!#REF!</xm:f>
            <x14:dxf>
              <fill>
                <patternFill patternType="solid">
                  <bgColor rgb="FF92D050"/>
                </patternFill>
              </fill>
            </x14:dxf>
          </x14:cfRule>
          <xm:sqref>K13:K158</xm:sqref>
        </x14:conditionalFormatting>
        <x14:conditionalFormatting xmlns:xm="http://schemas.microsoft.com/office/excel/2006/main">
          <x14:cfRule type="cellIs" priority="1" operator="equal" id="{83DAE969-FEDE-4A94-9685-3C1771362DB9}">
            <xm:f>'GM\[2025 - Formato Matriz de Riesgos - GM2.xlsx]DATOS'!#REF!</xm:f>
            <x14:dxf>
              <fill>
                <patternFill patternType="solid">
                  <bgColor rgb="FFFF0000"/>
                </patternFill>
              </fill>
            </x14:dxf>
          </x14:cfRule>
          <x14:cfRule type="cellIs" priority="2" operator="equal" id="{FD88C712-A2BA-4CED-9B1C-20D1224C4323}">
            <xm:f>'GM\[2025 - Formato Matriz de Riesgos - GM2.xlsx]DATOS'!#REF!</xm:f>
            <x14:dxf>
              <fill>
                <patternFill patternType="solid">
                  <bgColor rgb="FFFFC000"/>
                </patternFill>
              </fill>
            </x14:dxf>
          </x14:cfRule>
          <x14:cfRule type="cellIs" priority="3" operator="equal" id="{216B680D-98CC-4B8A-ADB7-4E634B3EE180}">
            <xm:f>'GM\[2025 - Formato Matriz de Riesgos - GM2.xlsx]DATOS'!#REF!</xm:f>
            <x14:dxf>
              <fill>
                <patternFill patternType="solid">
                  <bgColor rgb="FFFFFF00"/>
                </patternFill>
              </fill>
            </x14:dxf>
          </x14:cfRule>
          <x14:cfRule type="cellIs" priority="4" operator="equal" id="{3480E882-4CF1-48B3-8B43-9D960E604E68}">
            <xm:f>'GM\[2025 - Formato Matriz de Riesgos - GM2.xlsx]DATOS'!#REF!</xm:f>
            <x14:dxf>
              <fill>
                <patternFill patternType="solid">
                  <bgColor rgb="FF92D050"/>
                </patternFill>
              </fill>
            </x14:dxf>
          </x14:cfRule>
          <xm:sqref>N13:N158</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F1D0CE8D-0E9B-4A41-B6BC-1F29C0A5DC16}">
          <x14:formula1>
            <xm:f>'E:\EMP 2026\MAPA DE RIEGOS - INSUMO CONTRALORIA\RIESGOS INSTITUCIONALES\RIESGOS\GM\[2025 - Formato Matriz de Riesgos - GM2.xlsx]DATOS'!#REF!</xm:f>
          </x14:formula1>
          <xm:sqref>P13:P158</xm:sqref>
        </x14:dataValidation>
        <x14:dataValidation type="list" allowBlank="1" showInputMessage="1" showErrorMessage="1" xr:uid="{F31EC598-7C31-4814-90EC-F609F0173117}">
          <x14:formula1>
            <xm:f>'E:\EMP 2026\MAPA DE RIEGOS - INSUMO CONTRALORIA\RIESGOS INSTITUCIONALES\RIESGOS\GM\[2025 - Formato Matriz de Riesgos - GM2.xlsx]DATOS'!#REF!</xm:f>
          </x14:formula1>
          <xm:sqref>J13:J158 M13:M158</xm:sqref>
        </x14:dataValidation>
        <x14:dataValidation type="list" allowBlank="1" showInputMessage="1" showErrorMessage="1" xr:uid="{B783DC69-73C4-4E2F-8BF8-262A04CB0F74}">
          <x14:formula1>
            <xm:f>'E:\EMP 2026\MAPA DE RIEGOS - INSUMO CONTRALORIA\RIESGOS INSTITUCIONALES\RIESGOS\GM\[2025 - Formato Matriz de Riesgos - GM2.xlsx]DATOS'!#REF!</xm:f>
          </x14:formula1>
          <xm:sqref>I13:I158 L13:L158</xm:sqref>
        </x14:dataValidation>
        <x14:dataValidation type="list" allowBlank="1" showInputMessage="1" showErrorMessage="1" xr:uid="{5ACF0A71-0677-4D11-A576-37CBF3FF2E05}">
          <x14:formula1>
            <xm:f>'E:\EMP 2026\MAPA DE RIEGOS - INSUMO CONTRALORIA\RIESGOS INSTITUCIONALES\RIESGOS\GM\[2025 - Formato Matriz de Riesgos - GM2.xlsx]DATOS'!#REF!</xm:f>
          </x14:formula1>
          <xm:sqref>G13:G158</xm:sqref>
        </x14:dataValidation>
        <x14:dataValidation type="list" allowBlank="1" showInputMessage="1" showErrorMessage="1" xr:uid="{8EB99318-03A7-41ED-AC87-3983151B5890}">
          <x14:formula1>
            <xm:f>'E:\EMP 2026\MAPA DE RIEGOS - INSUMO CONTRALORIA\RIESGOS INSTITUCIONALES\RIESGOS\GM\[2025 - Formato Matriz de Riesgos - GM2.xlsx]DATOS'!#REF!</xm:f>
          </x14:formula1>
          <xm:sqref>E13:E158</xm:sqref>
        </x14:dataValidation>
        <x14:dataValidation type="list" allowBlank="1" showInputMessage="1" showErrorMessage="1" xr:uid="{B79EA1A2-04BB-4C75-81D8-56E4F079E376}">
          <x14:formula1>
            <xm:f>'E:\EMP 2026\MAPA DE RIEGOS - INSUMO CONTRALORIA\RIESGOS INSTITUCIONALES\RIESGOS\GM\[2025 - Formato Matriz de Riesgos - GM2.xlsx]DATOS'!#REF!</xm:f>
          </x14:formula1>
          <xm:sqref>D13:D158</xm:sqref>
        </x14:dataValidation>
        <x14:dataValidation type="list" allowBlank="1" showInputMessage="1" showErrorMessage="1" xr:uid="{3FF18B75-719C-4AD5-8684-7084A119C466}">
          <x14:formula1>
            <xm:f>'E:\EMP 2026\MAPA DE RIEGOS - INSUMO CONTRALORIA\RIESGOS INSTITUCIONALES\RIESGOS\GM\[2025 - Formato Matriz de Riesgos - GM2.xlsx]DATOS'!#REF!</xm:f>
          </x14:formula1>
          <xm:sqref>C13:C158</xm:sqref>
        </x14:dataValidation>
        <x14:dataValidation type="list" allowBlank="1" showInputMessage="1" showErrorMessage="1" xr:uid="{8EFD6E06-3863-4E70-A749-1F65D71DF4D8}">
          <x14:formula1>
            <xm:f>'E:\EMP 2026\MAPA DE RIEGOS - INSUMO CONTRALORIA\RIESGOS INSTITUCIONALES\RIESGOS\GM\[2025 - Formato Matriz de Riesgos - GM2.xlsx]DATOS'!#REF!</xm:f>
          </x14:formula1>
          <xm:sqref>B7:E7</xm:sqref>
        </x14:dataValidation>
        <x14:dataValidation type="list" allowBlank="1" showInputMessage="1" showErrorMessage="1" xr:uid="{6C38E881-833B-4AAF-B60D-19D1AD102047}">
          <x14:formula1>
            <xm:f>'E:\EMP 2026\MAPA DE RIEGOS - INSUMO CONTRALORIA\RIESGOS INSTITUCIONALES\RIESGOS\GM\[2025 - Formato Matriz de Riesgos - GM2.xlsx]DATOS'!#REF!</xm:f>
          </x14:formula1>
          <xm:sqref>B6:E6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729B2-73BB-43DE-80E7-ED814EECDB7C}">
  <dimension ref="A1:X167"/>
  <sheetViews>
    <sheetView zoomScale="70" zoomScaleNormal="70" workbookViewId="0">
      <selection activeCell="B6" sqref="B6:D6"/>
    </sheetView>
  </sheetViews>
  <sheetFormatPr baseColWidth="10" defaultColWidth="11.42578125" defaultRowHeight="14.25" x14ac:dyDescent="0.2"/>
  <cols>
    <col min="1" max="1" width="21.28515625" style="66" customWidth="1"/>
    <col min="2" max="2" width="26.28515625" style="66" customWidth="1"/>
    <col min="3" max="3" width="19" style="66" bestFit="1" customWidth="1"/>
    <col min="4" max="4" width="14" style="66" customWidth="1"/>
    <col min="5" max="5" width="14.7109375" style="66" customWidth="1"/>
    <col min="6" max="6" width="43.140625" style="66" customWidth="1"/>
    <col min="7" max="7" width="21.28515625" style="66" customWidth="1"/>
    <col min="8" max="8" width="35.85546875" style="66" customWidth="1"/>
    <col min="9" max="9" width="16.85546875" style="66" customWidth="1"/>
    <col min="10" max="10" width="20.42578125" style="66" customWidth="1"/>
    <col min="11" max="11" width="19.42578125" style="66" customWidth="1"/>
    <col min="12" max="12" width="35.28515625" style="66" customWidth="1"/>
    <col min="13" max="13" width="19.42578125" style="66" customWidth="1"/>
    <col min="14" max="14" width="21.42578125" style="66" customWidth="1"/>
    <col min="15" max="15" width="29.85546875" style="66" customWidth="1"/>
    <col min="16" max="16" width="20.5703125" style="66" customWidth="1"/>
    <col min="17" max="17" width="23" style="66" customWidth="1"/>
    <col min="18" max="18" width="21.28515625" style="66" customWidth="1"/>
    <col min="19" max="19" width="17.140625" style="66" customWidth="1"/>
    <col min="20" max="20" width="31" style="66" customWidth="1"/>
    <col min="21" max="21" width="30" style="66" customWidth="1"/>
    <col min="22" max="22" width="19.28515625" style="67" customWidth="1"/>
    <col min="23" max="23" width="37.28515625" style="66" customWidth="1"/>
    <col min="24" max="24" width="19.28515625" style="66" customWidth="1"/>
    <col min="25" max="16384" width="11.42578125" style="66"/>
  </cols>
  <sheetData>
    <row r="1" spans="1:24" s="65" customFormat="1" ht="42" customHeight="1" thickBot="1" x14ac:dyDescent="0.3">
      <c r="A1" s="1"/>
      <c r="B1" s="2"/>
      <c r="C1" s="3" t="s">
        <v>0</v>
      </c>
      <c r="D1" s="4"/>
      <c r="E1" s="4"/>
      <c r="F1" s="4"/>
      <c r="G1" s="4"/>
      <c r="H1" s="4"/>
      <c r="I1" s="4"/>
      <c r="J1" s="4"/>
      <c r="K1" s="4"/>
      <c r="L1" s="4"/>
      <c r="M1" s="4"/>
      <c r="N1" s="4"/>
      <c r="O1" s="4"/>
      <c r="P1" s="4"/>
      <c r="Q1" s="4"/>
      <c r="R1" s="4"/>
      <c r="S1" s="4"/>
      <c r="T1" s="4"/>
      <c r="U1" s="4"/>
      <c r="V1" s="5"/>
      <c r="W1" s="6" t="s">
        <v>1</v>
      </c>
      <c r="X1" s="7"/>
    </row>
    <row r="2" spans="1:24" s="65" customFormat="1" ht="42" customHeight="1" thickBot="1" x14ac:dyDescent="0.3">
      <c r="A2" s="9"/>
      <c r="B2" s="10"/>
      <c r="C2" s="11"/>
      <c r="D2" s="12"/>
      <c r="E2" s="12"/>
      <c r="F2" s="12"/>
      <c r="G2" s="12"/>
      <c r="H2" s="12"/>
      <c r="I2" s="12"/>
      <c r="J2" s="12"/>
      <c r="K2" s="12"/>
      <c r="L2" s="12"/>
      <c r="M2" s="12"/>
      <c r="N2" s="12"/>
      <c r="O2" s="12"/>
      <c r="P2" s="12"/>
      <c r="Q2" s="12"/>
      <c r="R2" s="12"/>
      <c r="S2" s="12"/>
      <c r="T2" s="12"/>
      <c r="U2" s="12"/>
      <c r="V2" s="13"/>
      <c r="W2" s="6" t="s">
        <v>2</v>
      </c>
      <c r="X2" s="7"/>
    </row>
    <row r="3" spans="1:24" s="65" customFormat="1" ht="42" customHeight="1" thickBot="1" x14ac:dyDescent="0.3">
      <c r="A3" s="14"/>
      <c r="B3" s="15"/>
      <c r="C3" s="16"/>
      <c r="D3" s="17"/>
      <c r="E3" s="17"/>
      <c r="F3" s="17"/>
      <c r="G3" s="17"/>
      <c r="H3" s="17"/>
      <c r="I3" s="17"/>
      <c r="J3" s="17"/>
      <c r="K3" s="17"/>
      <c r="L3" s="17"/>
      <c r="M3" s="17"/>
      <c r="N3" s="17"/>
      <c r="O3" s="17"/>
      <c r="P3" s="17"/>
      <c r="Q3" s="17"/>
      <c r="R3" s="17"/>
      <c r="S3" s="17"/>
      <c r="T3" s="17"/>
      <c r="U3" s="17"/>
      <c r="V3" s="18"/>
      <c r="W3" s="6" t="s">
        <v>3</v>
      </c>
      <c r="X3" s="7"/>
    </row>
    <row r="4" spans="1:24" ht="15" thickBot="1" x14ac:dyDescent="0.25"/>
    <row r="5" spans="1:24" ht="20.25" customHeight="1" thickBot="1" x14ac:dyDescent="0.25">
      <c r="A5" s="21" t="s">
        <v>4</v>
      </c>
      <c r="B5" s="22"/>
      <c r="C5" s="22"/>
      <c r="D5" s="22"/>
      <c r="E5" s="22"/>
      <c r="F5" s="22"/>
      <c r="G5" s="22"/>
      <c r="H5" s="22"/>
      <c r="I5" s="22"/>
      <c r="J5" s="23"/>
    </row>
    <row r="6" spans="1:24" ht="24" customHeight="1" thickBot="1" x14ac:dyDescent="0.25">
      <c r="A6" s="24" t="s">
        <v>5</v>
      </c>
      <c r="B6" s="81" t="s">
        <v>336</v>
      </c>
      <c r="C6" s="82"/>
      <c r="D6" s="83"/>
      <c r="E6" s="67"/>
    </row>
    <row r="7" spans="1:24" ht="27" customHeight="1" thickBot="1" x14ac:dyDescent="0.25">
      <c r="A7" s="24" t="s">
        <v>7</v>
      </c>
      <c r="B7" s="81" t="s">
        <v>162</v>
      </c>
      <c r="C7" s="82"/>
      <c r="D7" s="83"/>
      <c r="E7" s="67"/>
      <c r="G7" s="28" t="s">
        <v>9</v>
      </c>
      <c r="H7" s="29" t="s">
        <v>337</v>
      </c>
      <c r="I7" s="30"/>
      <c r="J7" s="31"/>
    </row>
    <row r="8" spans="1:24" ht="111" customHeight="1" thickBot="1" x14ac:dyDescent="0.25">
      <c r="A8" s="32" t="s">
        <v>11</v>
      </c>
      <c r="B8" s="155" t="s">
        <v>338</v>
      </c>
      <c r="C8" s="156"/>
      <c r="D8" s="157"/>
      <c r="E8" s="67"/>
      <c r="N8" s="158"/>
      <c r="O8" s="158"/>
    </row>
    <row r="9" spans="1:24" ht="15" thickBot="1" x14ac:dyDescent="0.25"/>
    <row r="10" spans="1:24" ht="15" customHeight="1" thickBot="1" x14ac:dyDescent="0.25">
      <c r="A10" s="21" t="s">
        <v>13</v>
      </c>
      <c r="B10" s="22"/>
      <c r="C10" s="22"/>
      <c r="D10" s="22"/>
      <c r="E10" s="22"/>
      <c r="F10" s="22"/>
      <c r="G10" s="23"/>
      <c r="H10" s="21" t="s">
        <v>14</v>
      </c>
      <c r="I10" s="22"/>
      <c r="J10" s="22"/>
      <c r="K10" s="23"/>
      <c r="L10" s="21" t="s">
        <v>15</v>
      </c>
      <c r="M10" s="22"/>
      <c r="N10" s="23"/>
      <c r="O10" s="21" t="s">
        <v>16</v>
      </c>
      <c r="P10" s="22"/>
      <c r="Q10" s="22"/>
      <c r="R10" s="22"/>
      <c r="S10" s="23"/>
      <c r="T10" s="21" t="s">
        <v>17</v>
      </c>
      <c r="U10" s="22"/>
      <c r="V10" s="22"/>
      <c r="W10" s="22"/>
      <c r="X10" s="23"/>
    </row>
    <row r="11" spans="1:24" ht="44.45" customHeight="1" thickBot="1" x14ac:dyDescent="0.25">
      <c r="A11" s="36" t="s">
        <v>18</v>
      </c>
      <c r="B11" s="37" t="s">
        <v>19</v>
      </c>
      <c r="C11" s="36" t="s">
        <v>20</v>
      </c>
      <c r="D11" s="21" t="s">
        <v>21</v>
      </c>
      <c r="E11" s="22"/>
      <c r="F11" s="23"/>
      <c r="G11" s="36" t="s">
        <v>22</v>
      </c>
      <c r="H11" s="37" t="s">
        <v>23</v>
      </c>
      <c r="I11" s="37" t="s">
        <v>24</v>
      </c>
      <c r="J11" s="37" t="s">
        <v>25</v>
      </c>
      <c r="K11" s="37" t="s">
        <v>26</v>
      </c>
      <c r="L11" s="37" t="s">
        <v>24</v>
      </c>
      <c r="M11" s="37" t="s">
        <v>25</v>
      </c>
      <c r="N11" s="37" t="s">
        <v>27</v>
      </c>
      <c r="O11" s="37" t="s">
        <v>28</v>
      </c>
      <c r="P11" s="36" t="s">
        <v>29</v>
      </c>
      <c r="Q11" s="36" t="s">
        <v>30</v>
      </c>
      <c r="R11" s="36" t="s">
        <v>31</v>
      </c>
      <c r="S11" s="36" t="s">
        <v>32</v>
      </c>
      <c r="T11" s="36" t="s">
        <v>33</v>
      </c>
      <c r="U11" s="36" t="s">
        <v>34</v>
      </c>
      <c r="V11" s="36" t="s">
        <v>35</v>
      </c>
      <c r="W11" s="36" t="s">
        <v>36</v>
      </c>
      <c r="X11" s="36" t="s">
        <v>37</v>
      </c>
    </row>
    <row r="12" spans="1:24" ht="15" thickBot="1" x14ac:dyDescent="0.25">
      <c r="A12" s="38"/>
      <c r="B12" s="39"/>
      <c r="C12" s="38"/>
      <c r="D12" s="40" t="s">
        <v>38</v>
      </c>
      <c r="E12" s="40" t="s">
        <v>39</v>
      </c>
      <c r="F12" s="40" t="s">
        <v>40</v>
      </c>
      <c r="G12" s="38"/>
      <c r="H12" s="39"/>
      <c r="I12" s="39"/>
      <c r="J12" s="39"/>
      <c r="K12" s="39"/>
      <c r="L12" s="39"/>
      <c r="M12" s="39"/>
      <c r="N12" s="39"/>
      <c r="O12" s="39"/>
      <c r="P12" s="38"/>
      <c r="Q12" s="38"/>
      <c r="R12" s="38"/>
      <c r="S12" s="38"/>
      <c r="T12" s="38"/>
      <c r="U12" s="38"/>
      <c r="V12" s="38"/>
      <c r="W12" s="38"/>
      <c r="X12" s="38"/>
    </row>
    <row r="13" spans="1:24" ht="60.75" customHeight="1" x14ac:dyDescent="0.2">
      <c r="A13" s="41" t="s">
        <v>339</v>
      </c>
      <c r="B13" s="42" t="s">
        <v>340</v>
      </c>
      <c r="C13" s="42" t="s">
        <v>167</v>
      </c>
      <c r="D13" s="43" t="s">
        <v>175</v>
      </c>
      <c r="E13" s="43" t="s">
        <v>341</v>
      </c>
      <c r="F13" s="43" t="s">
        <v>342</v>
      </c>
      <c r="G13" s="42" t="s">
        <v>47</v>
      </c>
      <c r="H13" s="42" t="s">
        <v>343</v>
      </c>
      <c r="I13" s="42" t="s">
        <v>49</v>
      </c>
      <c r="J13" s="42" t="s">
        <v>87</v>
      </c>
      <c r="K13" s="42" t="str">
        <f>IFERROR(VLOOKUP(I13,[10]DATOS!$L$2:$Q$6,MATCH(J13,[10]DATOS!$M$7:$Q$7,0)+1,0),"")</f>
        <v>Extrema</v>
      </c>
      <c r="L13" s="42" t="s">
        <v>49</v>
      </c>
      <c r="M13" s="42" t="s">
        <v>87</v>
      </c>
      <c r="N13" s="42" t="str">
        <f>IFERROR(VLOOKUP(L13,[10]DATOS!$L$2:$Q$6,MATCH(M13,[10]DATOS!$M$7:$Q$7,0)+1,0),"")</f>
        <v>Extrema</v>
      </c>
      <c r="O13" s="43" t="s">
        <v>344</v>
      </c>
      <c r="P13" s="43" t="s">
        <v>53</v>
      </c>
      <c r="Q13" s="42" t="s">
        <v>345</v>
      </c>
      <c r="R13" s="42" t="str">
        <f>IFERROR(INDEX([10]DATOS!$T$3:$T$6,MATCH(GO!N13,[10]DATOS!$S$3:$S$6,0)),"")</f>
        <v>Mensual</v>
      </c>
      <c r="S13" s="44" t="s">
        <v>55</v>
      </c>
      <c r="T13" s="43" t="s">
        <v>346</v>
      </c>
      <c r="U13" s="43" t="s">
        <v>345</v>
      </c>
      <c r="V13" s="43" t="s">
        <v>92</v>
      </c>
      <c r="W13" s="45" t="s">
        <v>347</v>
      </c>
      <c r="X13" s="46" t="s">
        <v>94</v>
      </c>
    </row>
    <row r="14" spans="1:24" ht="42.75" x14ac:dyDescent="0.2">
      <c r="A14" s="48"/>
      <c r="B14" s="49"/>
      <c r="C14" s="49"/>
      <c r="D14" s="50" t="s">
        <v>61</v>
      </c>
      <c r="E14" s="50" t="s">
        <v>341</v>
      </c>
      <c r="F14" s="50" t="s">
        <v>348</v>
      </c>
      <c r="G14" s="49"/>
      <c r="H14" s="49"/>
      <c r="I14" s="49"/>
      <c r="J14" s="49"/>
      <c r="K14" s="49"/>
      <c r="L14" s="49"/>
      <c r="M14" s="49"/>
      <c r="N14" s="49"/>
      <c r="O14" s="50" t="s">
        <v>349</v>
      </c>
      <c r="P14" s="50" t="s">
        <v>65</v>
      </c>
      <c r="Q14" s="49"/>
      <c r="R14" s="49"/>
      <c r="S14" s="51" t="s">
        <v>55</v>
      </c>
      <c r="T14" s="50" t="s">
        <v>350</v>
      </c>
      <c r="U14" s="50" t="s">
        <v>351</v>
      </c>
      <c r="V14" s="50" t="s">
        <v>92</v>
      </c>
      <c r="W14" s="52" t="s">
        <v>352</v>
      </c>
      <c r="X14" s="159" t="s">
        <v>94</v>
      </c>
    </row>
    <row r="15" spans="1:24" ht="45" customHeight="1" x14ac:dyDescent="0.2">
      <c r="A15" s="48"/>
      <c r="B15" s="49"/>
      <c r="C15" s="49"/>
      <c r="D15" s="50" t="s">
        <v>61</v>
      </c>
      <c r="E15" s="50" t="s">
        <v>45</v>
      </c>
      <c r="F15" s="50" t="s">
        <v>353</v>
      </c>
      <c r="G15" s="49"/>
      <c r="H15" s="49"/>
      <c r="I15" s="49"/>
      <c r="J15" s="49"/>
      <c r="K15" s="49"/>
      <c r="L15" s="49"/>
      <c r="M15" s="49"/>
      <c r="N15" s="49"/>
      <c r="O15" s="49" t="s">
        <v>354</v>
      </c>
      <c r="P15" s="49" t="s">
        <v>53</v>
      </c>
      <c r="Q15" s="49"/>
      <c r="R15" s="49"/>
      <c r="S15" s="160" t="str">
        <f>IFERROR(INDEX('[10]Evaluación de riesgos'!$P$9:$P$35,MATCH(GO!O15,'[10]Evaluación de riesgos'!$B$9:$B$35,0)),"")</f>
        <v>Moderado</v>
      </c>
      <c r="T15" s="49" t="s">
        <v>355</v>
      </c>
      <c r="U15" s="49" t="s">
        <v>351</v>
      </c>
      <c r="V15" s="49" t="s">
        <v>92</v>
      </c>
      <c r="W15" s="161" t="s">
        <v>356</v>
      </c>
      <c r="X15" s="162" t="s">
        <v>357</v>
      </c>
    </row>
    <row r="16" spans="1:24" ht="72" thickBot="1" x14ac:dyDescent="0.25">
      <c r="A16" s="69"/>
      <c r="B16" s="70"/>
      <c r="C16" s="70"/>
      <c r="D16" s="71" t="s">
        <v>61</v>
      </c>
      <c r="E16" s="71" t="s">
        <v>358</v>
      </c>
      <c r="F16" s="71" t="s">
        <v>359</v>
      </c>
      <c r="G16" s="70"/>
      <c r="H16" s="70"/>
      <c r="I16" s="70"/>
      <c r="J16" s="70"/>
      <c r="K16" s="70"/>
      <c r="L16" s="70"/>
      <c r="M16" s="70"/>
      <c r="N16" s="70"/>
      <c r="O16" s="70"/>
      <c r="P16" s="70"/>
      <c r="Q16" s="70"/>
      <c r="R16" s="70"/>
      <c r="S16" s="72"/>
      <c r="T16" s="70"/>
      <c r="U16" s="70"/>
      <c r="V16" s="70"/>
      <c r="W16" s="163"/>
      <c r="X16" s="164"/>
    </row>
    <row r="17" spans="1:24" ht="43.15" customHeight="1" x14ac:dyDescent="0.2">
      <c r="A17" s="41" t="s">
        <v>360</v>
      </c>
      <c r="B17" s="42" t="s">
        <v>361</v>
      </c>
      <c r="C17" s="42" t="s">
        <v>167</v>
      </c>
      <c r="D17" s="43" t="s">
        <v>61</v>
      </c>
      <c r="E17" s="43" t="s">
        <v>45</v>
      </c>
      <c r="F17" s="43" t="s">
        <v>362</v>
      </c>
      <c r="G17" s="42" t="s">
        <v>47</v>
      </c>
      <c r="H17" s="42" t="s">
        <v>363</v>
      </c>
      <c r="I17" s="42" t="s">
        <v>49</v>
      </c>
      <c r="J17" s="42" t="s">
        <v>50</v>
      </c>
      <c r="K17" s="42" t="str">
        <f>IFERROR(VLOOKUP(I17,[10]DATOS!$L$2:$Q$6,MATCH(J17,[10]DATOS!$M$7:$Q$7,0)+1,0),"")</f>
        <v>Alta</v>
      </c>
      <c r="L17" s="42" t="s">
        <v>49</v>
      </c>
      <c r="M17" s="42" t="s">
        <v>50</v>
      </c>
      <c r="N17" s="42" t="str">
        <f>IFERROR(VLOOKUP(L17,[10]DATOS!$L$2:$Q$6,MATCH(M17,[10]DATOS!$M$7:$Q$7,0)+1,0),"")</f>
        <v>Alta</v>
      </c>
      <c r="O17" s="43" t="s">
        <v>364</v>
      </c>
      <c r="P17" s="43" t="s">
        <v>53</v>
      </c>
      <c r="Q17" s="42" t="s">
        <v>337</v>
      </c>
      <c r="R17" s="42" t="str">
        <f>IFERROR(INDEX([10]DATOS!$T$3:$T$6,MATCH(GO!N17,[10]DATOS!$S$3:$S$6,0)),"")</f>
        <v>Mensual</v>
      </c>
      <c r="S17" s="44" t="s">
        <v>55</v>
      </c>
      <c r="T17" s="45" t="s">
        <v>365</v>
      </c>
      <c r="U17" s="45" t="s">
        <v>337</v>
      </c>
      <c r="V17" s="43" t="s">
        <v>92</v>
      </c>
      <c r="W17" s="45" t="s">
        <v>366</v>
      </c>
      <c r="X17" s="46" t="s">
        <v>94</v>
      </c>
    </row>
    <row r="18" spans="1:24" ht="42.75" x14ac:dyDescent="0.2">
      <c r="A18" s="48"/>
      <c r="B18" s="49"/>
      <c r="C18" s="49"/>
      <c r="D18" s="50" t="s">
        <v>61</v>
      </c>
      <c r="E18" s="50" t="s">
        <v>45</v>
      </c>
      <c r="F18" s="50" t="s">
        <v>367</v>
      </c>
      <c r="G18" s="49"/>
      <c r="H18" s="49"/>
      <c r="I18" s="49"/>
      <c r="J18" s="49"/>
      <c r="K18" s="49"/>
      <c r="L18" s="49"/>
      <c r="M18" s="49"/>
      <c r="N18" s="49"/>
      <c r="O18" s="50" t="s">
        <v>368</v>
      </c>
      <c r="P18" s="50" t="s">
        <v>53</v>
      </c>
      <c r="Q18" s="49"/>
      <c r="R18" s="49"/>
      <c r="S18" s="51" t="s">
        <v>55</v>
      </c>
      <c r="T18" s="52" t="s">
        <v>369</v>
      </c>
      <c r="U18" s="52" t="s">
        <v>337</v>
      </c>
      <c r="V18" s="50" t="s">
        <v>92</v>
      </c>
      <c r="W18" s="52" t="s">
        <v>370</v>
      </c>
      <c r="X18" s="53" t="s">
        <v>94</v>
      </c>
    </row>
    <row r="19" spans="1:24" ht="28.5" x14ac:dyDescent="0.2">
      <c r="A19" s="48"/>
      <c r="B19" s="49"/>
      <c r="C19" s="49"/>
      <c r="D19" s="50" t="s">
        <v>61</v>
      </c>
      <c r="E19" s="50" t="s">
        <v>45</v>
      </c>
      <c r="F19" s="50" t="s">
        <v>371</v>
      </c>
      <c r="G19" s="49"/>
      <c r="H19" s="49"/>
      <c r="I19" s="49"/>
      <c r="J19" s="49"/>
      <c r="K19" s="49"/>
      <c r="L19" s="49"/>
      <c r="M19" s="49"/>
      <c r="N19" s="49"/>
      <c r="O19" s="50" t="s">
        <v>372</v>
      </c>
      <c r="P19" s="50" t="s">
        <v>53</v>
      </c>
      <c r="Q19" s="49"/>
      <c r="R19" s="49"/>
      <c r="S19" s="51" t="s">
        <v>55</v>
      </c>
      <c r="T19" s="52" t="s">
        <v>373</v>
      </c>
      <c r="U19" s="52" t="s">
        <v>337</v>
      </c>
      <c r="V19" s="50" t="s">
        <v>92</v>
      </c>
      <c r="W19" s="52" t="s">
        <v>374</v>
      </c>
      <c r="X19" s="53" t="s">
        <v>94</v>
      </c>
    </row>
    <row r="20" spans="1:24" ht="28.5" x14ac:dyDescent="0.2">
      <c r="A20" s="48"/>
      <c r="B20" s="49"/>
      <c r="C20" s="49"/>
      <c r="D20" s="50" t="s">
        <v>175</v>
      </c>
      <c r="E20" s="50" t="s">
        <v>341</v>
      </c>
      <c r="F20" s="50" t="s">
        <v>342</v>
      </c>
      <c r="G20" s="49"/>
      <c r="H20" s="49"/>
      <c r="I20" s="49"/>
      <c r="J20" s="49"/>
      <c r="K20" s="49"/>
      <c r="L20" s="49"/>
      <c r="M20" s="49"/>
      <c r="N20" s="49"/>
      <c r="O20" s="50" t="s">
        <v>375</v>
      </c>
      <c r="P20" s="50" t="s">
        <v>53</v>
      </c>
      <c r="Q20" s="49"/>
      <c r="R20" s="49"/>
      <c r="S20" s="51" t="str">
        <f>IFERROR(INDEX('[10]Evaluación de riesgos'!$P$9:$P$35,MATCH(GO!O20,'[10]Evaluación de riesgos'!$B$9:$B$35,0)),"")</f>
        <v>Moderado</v>
      </c>
      <c r="T20" s="52" t="s">
        <v>376</v>
      </c>
      <c r="U20" s="52" t="s">
        <v>337</v>
      </c>
      <c r="V20" s="50" t="s">
        <v>92</v>
      </c>
      <c r="W20" s="52" t="s">
        <v>377</v>
      </c>
      <c r="X20" s="53" t="s">
        <v>94</v>
      </c>
    </row>
    <row r="21" spans="1:24" ht="29.25" thickBot="1" x14ac:dyDescent="0.25">
      <c r="A21" s="69"/>
      <c r="B21" s="70"/>
      <c r="C21" s="70"/>
      <c r="D21" s="71" t="s">
        <v>175</v>
      </c>
      <c r="E21" s="71" t="s">
        <v>45</v>
      </c>
      <c r="F21" s="71" t="s">
        <v>378</v>
      </c>
      <c r="G21" s="70"/>
      <c r="H21" s="70"/>
      <c r="I21" s="70"/>
      <c r="J21" s="70"/>
      <c r="K21" s="70"/>
      <c r="L21" s="70"/>
      <c r="M21" s="70"/>
      <c r="N21" s="70"/>
      <c r="O21" s="71" t="s">
        <v>379</v>
      </c>
      <c r="P21" s="71" t="s">
        <v>53</v>
      </c>
      <c r="Q21" s="70"/>
      <c r="R21" s="70"/>
      <c r="S21" s="165" t="str">
        <f>IFERROR(INDEX('[10]Evaluación de riesgos'!$P$9:$P$35,MATCH(GO!O21,'[10]Evaluación de riesgos'!$B$9:$B$35,0)),"")</f>
        <v>Moderado</v>
      </c>
      <c r="T21" s="73" t="s">
        <v>380</v>
      </c>
      <c r="U21" s="73" t="s">
        <v>337</v>
      </c>
      <c r="V21" s="71" t="s">
        <v>92</v>
      </c>
      <c r="W21" s="73" t="s">
        <v>381</v>
      </c>
      <c r="X21" s="166" t="s">
        <v>289</v>
      </c>
    </row>
    <row r="22" spans="1:24" ht="128.25" x14ac:dyDescent="0.2">
      <c r="A22" s="41" t="s">
        <v>382</v>
      </c>
      <c r="B22" s="167" t="s">
        <v>383</v>
      </c>
      <c r="C22" s="42" t="s">
        <v>167</v>
      </c>
      <c r="D22" s="43" t="s">
        <v>61</v>
      </c>
      <c r="E22" s="43" t="s">
        <v>341</v>
      </c>
      <c r="F22" s="43" t="s">
        <v>384</v>
      </c>
      <c r="G22" s="42" t="s">
        <v>47</v>
      </c>
      <c r="H22" s="168" t="s">
        <v>385</v>
      </c>
      <c r="I22" s="42" t="s">
        <v>49</v>
      </c>
      <c r="J22" s="42" t="s">
        <v>50</v>
      </c>
      <c r="K22" s="42" t="str">
        <f>IFERROR(VLOOKUP(I22,[10]DATOS!$L$2:$Q$6,MATCH(J22,[10]DATOS!$M$7:$Q$7,0)+1,0),"")</f>
        <v>Alta</v>
      </c>
      <c r="L22" s="42" t="s">
        <v>49</v>
      </c>
      <c r="M22" s="42" t="s">
        <v>51</v>
      </c>
      <c r="N22" s="42" t="str">
        <f>IFERROR(VLOOKUP(L22,[10]DATOS!$L$2:$Q$6,MATCH(M22,[10]DATOS!$M$7:$Q$7,0)+1,0),"")</f>
        <v>Moderada</v>
      </c>
      <c r="O22" s="43" t="s">
        <v>386</v>
      </c>
      <c r="P22" s="43" t="s">
        <v>53</v>
      </c>
      <c r="Q22" s="42" t="s">
        <v>387</v>
      </c>
      <c r="R22" s="42" t="str">
        <f>IFERROR(INDEX([10]DATOS!$T$3:$T$6,MATCH(GO!N22,[10]DATOS!$S$3:$S$6,0)),"")</f>
        <v>Trimestral</v>
      </c>
      <c r="S22" s="169" t="s">
        <v>55</v>
      </c>
      <c r="T22" s="45" t="s">
        <v>388</v>
      </c>
      <c r="U22" s="45" t="s">
        <v>351</v>
      </c>
      <c r="V22" s="43" t="s">
        <v>92</v>
      </c>
      <c r="W22" s="45" t="s">
        <v>389</v>
      </c>
      <c r="X22" s="46" t="s">
        <v>390</v>
      </c>
    </row>
    <row r="23" spans="1:24" ht="42.75" x14ac:dyDescent="0.2">
      <c r="A23" s="48"/>
      <c r="B23" s="170"/>
      <c r="C23" s="49"/>
      <c r="D23" s="50" t="s">
        <v>175</v>
      </c>
      <c r="E23" s="50" t="s">
        <v>227</v>
      </c>
      <c r="F23" s="171" t="s">
        <v>391</v>
      </c>
      <c r="G23" s="49"/>
      <c r="H23" s="172"/>
      <c r="I23" s="49"/>
      <c r="J23" s="49"/>
      <c r="K23" s="49"/>
      <c r="L23" s="49"/>
      <c r="M23" s="49"/>
      <c r="N23" s="49"/>
      <c r="O23" s="50" t="s">
        <v>392</v>
      </c>
      <c r="P23" s="50" t="s">
        <v>53</v>
      </c>
      <c r="Q23" s="49"/>
      <c r="R23" s="49"/>
      <c r="S23" s="173" t="s">
        <v>55</v>
      </c>
      <c r="T23" s="52" t="s">
        <v>393</v>
      </c>
      <c r="U23" s="52" t="s">
        <v>351</v>
      </c>
      <c r="V23" s="50" t="s">
        <v>92</v>
      </c>
      <c r="W23" s="52" t="s">
        <v>394</v>
      </c>
      <c r="X23" s="53" t="s">
        <v>390</v>
      </c>
    </row>
    <row r="24" spans="1:24" ht="57.75" thickBot="1" x14ac:dyDescent="0.25">
      <c r="A24" s="69"/>
      <c r="B24" s="174"/>
      <c r="C24" s="70"/>
      <c r="D24" s="71" t="s">
        <v>175</v>
      </c>
      <c r="E24" s="71" t="s">
        <v>358</v>
      </c>
      <c r="F24" s="175" t="s">
        <v>395</v>
      </c>
      <c r="G24" s="70"/>
      <c r="H24" s="176"/>
      <c r="I24" s="70"/>
      <c r="J24" s="70"/>
      <c r="K24" s="70"/>
      <c r="L24" s="70"/>
      <c r="M24" s="70"/>
      <c r="N24" s="70"/>
      <c r="O24" s="71" t="s">
        <v>396</v>
      </c>
      <c r="P24" s="71" t="s">
        <v>53</v>
      </c>
      <c r="Q24" s="70"/>
      <c r="R24" s="70"/>
      <c r="S24" s="177" t="s">
        <v>55</v>
      </c>
      <c r="T24" s="73" t="s">
        <v>397</v>
      </c>
      <c r="U24" s="73" t="s">
        <v>351</v>
      </c>
      <c r="V24" s="71" t="s">
        <v>92</v>
      </c>
      <c r="W24" s="73" t="s">
        <v>398</v>
      </c>
      <c r="X24" s="166" t="s">
        <v>390</v>
      </c>
    </row>
    <row r="25" spans="1:24" ht="45" customHeight="1" x14ac:dyDescent="0.2">
      <c r="A25" s="41" t="s">
        <v>399</v>
      </c>
      <c r="B25" s="42" t="s">
        <v>400</v>
      </c>
      <c r="C25" s="42" t="s">
        <v>167</v>
      </c>
      <c r="D25" s="43" t="s">
        <v>175</v>
      </c>
      <c r="E25" s="43" t="s">
        <v>358</v>
      </c>
      <c r="F25" s="43" t="s">
        <v>401</v>
      </c>
      <c r="G25" s="42" t="s">
        <v>47</v>
      </c>
      <c r="H25" s="42" t="s">
        <v>402</v>
      </c>
      <c r="I25" s="42" t="s">
        <v>118</v>
      </c>
      <c r="J25" s="42" t="s">
        <v>87</v>
      </c>
      <c r="K25" s="42" t="str">
        <f>IFERROR(VLOOKUP(I25,[10]DATOS!$L$2:$Q$6,MATCH(J25,[10]DATOS!$M$7:$Q$7,0)+1,0),"")</f>
        <v>Alta</v>
      </c>
      <c r="L25" s="42" t="s">
        <v>118</v>
      </c>
      <c r="M25" s="42" t="s">
        <v>51</v>
      </c>
      <c r="N25" s="42" t="str">
        <f>IFERROR(VLOOKUP(L25,[10]DATOS!$L$2:$Q$6,MATCH(M25,[10]DATOS!$M$7:$Q$7,0)+1,0),"")</f>
        <v>Baja</v>
      </c>
      <c r="O25" s="42" t="s">
        <v>403</v>
      </c>
      <c r="P25" s="42" t="s">
        <v>158</v>
      </c>
      <c r="Q25" s="42" t="s">
        <v>337</v>
      </c>
      <c r="R25" s="42" t="str">
        <f>IFERROR(INDEX([10]DATOS!$T$3:$T$6,MATCH(GO!N25,[10]DATOS!$S$3:$S$6,0)),"")</f>
        <v>Semestral</v>
      </c>
      <c r="S25" s="68" t="str">
        <f>IFERROR(INDEX('[10]Evaluación de riesgos'!$P$9:$P$35,MATCH(GO!O25,'[10]Evaluación de riesgos'!$B$9:$B$35,0)),"")</f>
        <v>Moderado</v>
      </c>
      <c r="T25" s="45" t="s">
        <v>404</v>
      </c>
      <c r="U25" s="45" t="s">
        <v>337</v>
      </c>
      <c r="V25" s="43" t="s">
        <v>92</v>
      </c>
      <c r="W25" s="45" t="s">
        <v>405</v>
      </c>
      <c r="X25" s="46" t="s">
        <v>406</v>
      </c>
    </row>
    <row r="26" spans="1:24" ht="57.75" thickBot="1" x14ac:dyDescent="0.25">
      <c r="A26" s="69"/>
      <c r="B26" s="70"/>
      <c r="C26" s="70"/>
      <c r="D26" s="71" t="s">
        <v>175</v>
      </c>
      <c r="E26" s="71" t="s">
        <v>358</v>
      </c>
      <c r="F26" s="71" t="s">
        <v>407</v>
      </c>
      <c r="G26" s="70"/>
      <c r="H26" s="70"/>
      <c r="I26" s="70"/>
      <c r="J26" s="70"/>
      <c r="K26" s="70"/>
      <c r="L26" s="70"/>
      <c r="M26" s="70"/>
      <c r="N26" s="70"/>
      <c r="O26" s="70"/>
      <c r="P26" s="70"/>
      <c r="Q26" s="70"/>
      <c r="R26" s="70"/>
      <c r="S26" s="72"/>
      <c r="T26" s="73" t="s">
        <v>408</v>
      </c>
      <c r="U26" s="73" t="s">
        <v>337</v>
      </c>
      <c r="V26" s="71" t="s">
        <v>92</v>
      </c>
      <c r="W26" s="73" t="s">
        <v>405</v>
      </c>
      <c r="X26" s="166" t="s">
        <v>160</v>
      </c>
    </row>
    <row r="27" spans="1:24" ht="71.25" x14ac:dyDescent="0.2">
      <c r="A27" s="41" t="s">
        <v>409</v>
      </c>
      <c r="B27" s="42" t="s">
        <v>410</v>
      </c>
      <c r="C27" s="42" t="s">
        <v>43</v>
      </c>
      <c r="D27" s="43" t="s">
        <v>61</v>
      </c>
      <c r="E27" s="43" t="s">
        <v>358</v>
      </c>
      <c r="F27" s="43" t="s">
        <v>411</v>
      </c>
      <c r="G27" s="42" t="s">
        <v>139</v>
      </c>
      <c r="H27" s="42" t="s">
        <v>412</v>
      </c>
      <c r="I27" s="42" t="s">
        <v>413</v>
      </c>
      <c r="J27" s="42" t="s">
        <v>50</v>
      </c>
      <c r="K27" s="42" t="str">
        <f>IFERROR(VLOOKUP(I27,[10]DATOS!$L$2:$Q$6,MATCH(J27,[10]DATOS!$M$7:$Q$7,0)+1,0),"")</f>
        <v>Alta</v>
      </c>
      <c r="L27" s="42" t="s">
        <v>413</v>
      </c>
      <c r="M27" s="42" t="s">
        <v>50</v>
      </c>
      <c r="N27" s="42" t="str">
        <f>IFERROR(VLOOKUP(L27,[10]DATOS!$L$2:$Q$6,MATCH(M27,[10]DATOS!$M$7:$Q$7,0)+1,0),"")</f>
        <v>Alta</v>
      </c>
      <c r="O27" s="42" t="s">
        <v>414</v>
      </c>
      <c r="P27" s="42" t="s">
        <v>158</v>
      </c>
      <c r="Q27" s="42" t="s">
        <v>337</v>
      </c>
      <c r="R27" s="42" t="str">
        <f>IFERROR(INDEX([10]DATOS!$T$3:$T$6,MATCH(GO!N27,[10]DATOS!$S$3:$S$6,0)),"")</f>
        <v>Mensual</v>
      </c>
      <c r="S27" s="68" t="str">
        <f>IFERROR(INDEX('[10]Evaluación de riesgos'!$P$9:$P$35,MATCH(GO!O27,'[10]Evaluación de riesgos'!$B$9:$B$35,0)),"")</f>
        <v>Débil</v>
      </c>
      <c r="T27" s="45" t="s">
        <v>415</v>
      </c>
      <c r="U27" s="45" t="s">
        <v>416</v>
      </c>
      <c r="V27" s="43" t="s">
        <v>92</v>
      </c>
      <c r="W27" s="45" t="s">
        <v>417</v>
      </c>
      <c r="X27" s="178">
        <v>45072</v>
      </c>
    </row>
    <row r="28" spans="1:24" ht="71.25" x14ac:dyDescent="0.2">
      <c r="A28" s="48"/>
      <c r="B28" s="49"/>
      <c r="C28" s="49"/>
      <c r="D28" s="50" t="s">
        <v>61</v>
      </c>
      <c r="E28" s="50" t="s">
        <v>45</v>
      </c>
      <c r="F28" s="50" t="s">
        <v>418</v>
      </c>
      <c r="G28" s="49"/>
      <c r="H28" s="49"/>
      <c r="I28" s="49"/>
      <c r="J28" s="49"/>
      <c r="K28" s="49"/>
      <c r="L28" s="49"/>
      <c r="M28" s="49"/>
      <c r="N28" s="49"/>
      <c r="O28" s="49"/>
      <c r="P28" s="49"/>
      <c r="Q28" s="49"/>
      <c r="R28" s="49"/>
      <c r="S28" s="160"/>
      <c r="T28" s="161" t="s">
        <v>419</v>
      </c>
      <c r="U28" s="161" t="s">
        <v>420</v>
      </c>
      <c r="V28" s="49" t="s">
        <v>92</v>
      </c>
      <c r="W28" s="161" t="s">
        <v>421</v>
      </c>
      <c r="X28" s="162" t="s">
        <v>422</v>
      </c>
    </row>
    <row r="29" spans="1:24" ht="57" x14ac:dyDescent="0.2">
      <c r="A29" s="48"/>
      <c r="B29" s="49"/>
      <c r="C29" s="49"/>
      <c r="D29" s="50" t="s">
        <v>175</v>
      </c>
      <c r="E29" s="50" t="s">
        <v>227</v>
      </c>
      <c r="F29" s="50" t="s">
        <v>423</v>
      </c>
      <c r="G29" s="49"/>
      <c r="H29" s="49"/>
      <c r="I29" s="49"/>
      <c r="J29" s="49"/>
      <c r="K29" s="49"/>
      <c r="L29" s="49"/>
      <c r="M29" s="49"/>
      <c r="N29" s="49"/>
      <c r="O29" s="49"/>
      <c r="P29" s="49"/>
      <c r="Q29" s="49"/>
      <c r="R29" s="49"/>
      <c r="S29" s="160"/>
      <c r="T29" s="161"/>
      <c r="U29" s="161"/>
      <c r="V29" s="49"/>
      <c r="W29" s="161"/>
      <c r="X29" s="162"/>
    </row>
    <row r="30" spans="1:24" ht="60.75" customHeight="1" thickBot="1" x14ac:dyDescent="0.25">
      <c r="A30" s="54"/>
      <c r="B30" s="55"/>
      <c r="C30" s="55"/>
      <c r="D30" s="56" t="s">
        <v>175</v>
      </c>
      <c r="E30" s="56" t="s">
        <v>227</v>
      </c>
      <c r="F30" s="56" t="s">
        <v>424</v>
      </c>
      <c r="G30" s="55"/>
      <c r="H30" s="55"/>
      <c r="I30" s="55"/>
      <c r="J30" s="55"/>
      <c r="K30" s="55"/>
      <c r="L30" s="55"/>
      <c r="M30" s="55"/>
      <c r="N30" s="55"/>
      <c r="O30" s="55"/>
      <c r="P30" s="55"/>
      <c r="Q30" s="55"/>
      <c r="R30" s="55"/>
      <c r="S30" s="179"/>
      <c r="T30" s="180"/>
      <c r="U30" s="180"/>
      <c r="V30" s="55"/>
      <c r="W30" s="180"/>
      <c r="X30" s="181"/>
    </row>
    <row r="31" spans="1:24" ht="18" customHeight="1" x14ac:dyDescent="0.2">
      <c r="A31" s="60"/>
      <c r="B31" s="60"/>
      <c r="C31" s="60"/>
      <c r="D31" s="60"/>
      <c r="E31" s="60"/>
      <c r="F31" s="60"/>
      <c r="G31" s="60"/>
      <c r="H31" s="60"/>
      <c r="I31" s="60"/>
      <c r="J31" s="60"/>
      <c r="K31" s="60" t="str">
        <f>IFERROR(VLOOKUP(I31,[10]DATOS!$L$2:$Q$6,MATCH(J31,[10]DATOS!$M$7:$Q$7,0)+1,0),"")</f>
        <v/>
      </c>
      <c r="L31" s="60"/>
      <c r="M31" s="60"/>
      <c r="N31" s="60" t="str">
        <f>IFERROR(VLOOKUP(L31,[10]DATOS!$L$2:$Q$6,MATCH(M31,[10]DATOS!$M$7:$Q$7,0)+1,0),"")</f>
        <v/>
      </c>
      <c r="O31" s="60"/>
      <c r="P31" s="60"/>
      <c r="Q31" s="60"/>
      <c r="R31" s="60" t="str">
        <f>IFERROR(INDEX([10]DATOS!$T$3:$T$6,MATCH(GO!N31,[10]DATOS!$S$3:$S$6,0)),"")</f>
        <v/>
      </c>
      <c r="S31" s="61" t="str">
        <f>IFERROR(INDEX('[10]Evaluación de riesgos'!$P$9:$P$35,MATCH(GO!O31,'[10]Evaluación de riesgos'!$B$9:$B$35,0)),"")</f>
        <v/>
      </c>
      <c r="T31" s="62"/>
      <c r="U31" s="62"/>
      <c r="V31" s="182"/>
      <c r="W31" s="79"/>
      <c r="X31" s="79"/>
    </row>
    <row r="32" spans="1:24" ht="18" x14ac:dyDescent="0.2">
      <c r="A32" s="50"/>
      <c r="B32" s="50"/>
      <c r="C32" s="50"/>
      <c r="D32" s="50"/>
      <c r="E32" s="50"/>
      <c r="F32" s="50"/>
      <c r="G32" s="50"/>
      <c r="H32" s="50"/>
      <c r="I32" s="50"/>
      <c r="J32" s="50"/>
      <c r="K32" s="50" t="str">
        <f>IFERROR(VLOOKUP(I32,[10]DATOS!$L$2:$Q$6,MATCH(J32,[10]DATOS!$M$7:$Q$7,0)+1,0),"")</f>
        <v/>
      </c>
      <c r="L32" s="50"/>
      <c r="M32" s="50"/>
      <c r="N32" s="50" t="str">
        <f>IFERROR(VLOOKUP(L32,[10]DATOS!$L$2:$Q$6,MATCH(M32,[10]DATOS!$M$7:$Q$7,0)+1,0),"")</f>
        <v/>
      </c>
      <c r="O32" s="50"/>
      <c r="P32" s="50"/>
      <c r="Q32" s="50"/>
      <c r="R32" s="50" t="str">
        <f>IFERROR(INDEX([10]DATOS!$T$3:$T$6,MATCH(GO!N32,[10]DATOS!$S$3:$S$6,0)),"")</f>
        <v/>
      </c>
      <c r="S32" s="51" t="str">
        <f>IFERROR(INDEX('[10]Evaluación de riesgos'!$P$9:$P$35,MATCH(GO!O32,'[10]Evaluación de riesgos'!$B$9:$B$35,0)),"")</f>
        <v/>
      </c>
      <c r="T32" s="52"/>
      <c r="U32" s="52"/>
      <c r="V32" s="183"/>
      <c r="W32" s="80"/>
      <c r="X32" s="80"/>
    </row>
    <row r="33" spans="1:24" ht="18" x14ac:dyDescent="0.2">
      <c r="A33" s="50"/>
      <c r="B33" s="50"/>
      <c r="C33" s="50"/>
      <c r="D33" s="50"/>
      <c r="E33" s="50"/>
      <c r="F33" s="50"/>
      <c r="G33" s="50"/>
      <c r="H33" s="50"/>
      <c r="I33" s="50"/>
      <c r="J33" s="50"/>
      <c r="K33" s="50" t="str">
        <f>IFERROR(VLOOKUP(I33,[10]DATOS!$L$2:$Q$6,MATCH(J33,[10]DATOS!$M$7:$Q$7,0)+1,0),"")</f>
        <v/>
      </c>
      <c r="L33" s="50"/>
      <c r="M33" s="50"/>
      <c r="N33" s="50" t="str">
        <f>IFERROR(VLOOKUP(L33,[10]DATOS!$L$2:$Q$6,MATCH(M33,[10]DATOS!$M$7:$Q$7,0)+1,0),"")</f>
        <v/>
      </c>
      <c r="O33" s="50"/>
      <c r="P33" s="50"/>
      <c r="Q33" s="50"/>
      <c r="R33" s="50" t="str">
        <f>IFERROR(INDEX([10]DATOS!$T$3:$T$6,MATCH(GO!N33,[10]DATOS!$S$3:$S$6,0)),"")</f>
        <v/>
      </c>
      <c r="S33" s="51" t="str">
        <f>IFERROR(INDEX('[10]Evaluación de riesgos'!$P$9:$P$35,MATCH(GO!O33,'[10]Evaluación de riesgos'!$B$9:$B$35,0)),"")</f>
        <v/>
      </c>
      <c r="T33" s="52"/>
      <c r="U33" s="52"/>
      <c r="V33" s="183"/>
      <c r="W33" s="80"/>
      <c r="X33" s="80"/>
    </row>
    <row r="34" spans="1:24" ht="18" x14ac:dyDescent="0.2">
      <c r="A34" s="50"/>
      <c r="B34" s="50"/>
      <c r="C34" s="50"/>
      <c r="D34" s="50"/>
      <c r="E34" s="50"/>
      <c r="F34" s="50"/>
      <c r="G34" s="50"/>
      <c r="H34" s="50"/>
      <c r="I34" s="50"/>
      <c r="J34" s="50"/>
      <c r="K34" s="50" t="str">
        <f>IFERROR(VLOOKUP(I34,[10]DATOS!$L$2:$Q$6,MATCH(J34,[10]DATOS!$M$7:$Q$7,0)+1,0),"")</f>
        <v/>
      </c>
      <c r="L34" s="50"/>
      <c r="M34" s="50"/>
      <c r="N34" s="50" t="str">
        <f>IFERROR(VLOOKUP(L34,[10]DATOS!$L$2:$Q$6,MATCH(M34,[10]DATOS!$M$7:$Q$7,0)+1,0),"")</f>
        <v/>
      </c>
      <c r="O34" s="50"/>
      <c r="P34" s="50"/>
      <c r="Q34" s="50"/>
      <c r="R34" s="50" t="str">
        <f>IFERROR(INDEX([10]DATOS!$T$3:$T$6,MATCH(GO!N34,[10]DATOS!$S$3:$S$6,0)),"")</f>
        <v/>
      </c>
      <c r="S34" s="51" t="str">
        <f>IFERROR(INDEX('[10]Evaluación de riesgos'!$P$9:$P$35,MATCH(GO!O34,'[10]Evaluación de riesgos'!$B$9:$B$35,0)),"")</f>
        <v/>
      </c>
      <c r="T34" s="52"/>
      <c r="U34" s="52"/>
      <c r="V34" s="183"/>
      <c r="W34" s="80"/>
      <c r="X34" s="80"/>
    </row>
    <row r="35" spans="1:24" ht="18" x14ac:dyDescent="0.2">
      <c r="A35" s="50"/>
      <c r="B35" s="50"/>
      <c r="C35" s="50"/>
      <c r="D35" s="50"/>
      <c r="E35" s="50"/>
      <c r="F35" s="50"/>
      <c r="G35" s="50"/>
      <c r="H35" s="50"/>
      <c r="I35" s="50"/>
      <c r="J35" s="50"/>
      <c r="K35" s="50" t="str">
        <f>IFERROR(VLOOKUP(I35,[10]DATOS!$L$2:$Q$6,MATCH(J35,[10]DATOS!$M$7:$Q$7,0)+1,0),"")</f>
        <v/>
      </c>
      <c r="L35" s="50"/>
      <c r="M35" s="50"/>
      <c r="N35" s="50" t="str">
        <f>IFERROR(VLOOKUP(L35,[10]DATOS!$L$2:$Q$6,MATCH(M35,[10]DATOS!$M$7:$Q$7,0)+1,0),"")</f>
        <v/>
      </c>
      <c r="O35" s="50"/>
      <c r="P35" s="50"/>
      <c r="Q35" s="50"/>
      <c r="R35" s="50" t="str">
        <f>IFERROR(INDEX([10]DATOS!$T$3:$T$6,MATCH(GO!N35,[10]DATOS!$S$3:$S$6,0)),"")</f>
        <v/>
      </c>
      <c r="S35" s="51" t="str">
        <f>IFERROR(INDEX('[10]Evaluación de riesgos'!$P$9:$P$35,MATCH(GO!O35,'[10]Evaluación de riesgos'!$B$9:$B$35,0)),"")</f>
        <v/>
      </c>
      <c r="T35" s="52"/>
      <c r="U35" s="52"/>
      <c r="V35" s="183"/>
      <c r="W35" s="80"/>
      <c r="X35" s="80"/>
    </row>
    <row r="36" spans="1:24" ht="18" x14ac:dyDescent="0.2">
      <c r="A36" s="50"/>
      <c r="B36" s="50"/>
      <c r="C36" s="50"/>
      <c r="D36" s="50"/>
      <c r="E36" s="50"/>
      <c r="F36" s="50"/>
      <c r="G36" s="50"/>
      <c r="H36" s="50"/>
      <c r="I36" s="50"/>
      <c r="J36" s="50"/>
      <c r="K36" s="50" t="str">
        <f>IFERROR(VLOOKUP(I36,[10]DATOS!$L$2:$Q$6,MATCH(J36,[10]DATOS!$M$7:$Q$7,0)+1,0),"")</f>
        <v/>
      </c>
      <c r="L36" s="50"/>
      <c r="M36" s="50"/>
      <c r="N36" s="50" t="str">
        <f>IFERROR(VLOOKUP(L36,[10]DATOS!$L$2:$Q$6,MATCH(M36,[10]DATOS!$M$7:$Q$7,0)+1,0),"")</f>
        <v/>
      </c>
      <c r="O36" s="50"/>
      <c r="P36" s="50"/>
      <c r="Q36" s="50"/>
      <c r="R36" s="50" t="str">
        <f>IFERROR(INDEX([10]DATOS!$T$3:$T$6,MATCH(GO!N36,[10]DATOS!$S$3:$S$6,0)),"")</f>
        <v/>
      </c>
      <c r="S36" s="51" t="str">
        <f>IFERROR(INDEX('[10]Evaluación de riesgos'!$P$9:$P$35,MATCH(GO!O36,'[10]Evaluación de riesgos'!$B$9:$B$35,0)),"")</f>
        <v/>
      </c>
      <c r="T36" s="52"/>
      <c r="U36" s="52"/>
      <c r="V36" s="183"/>
      <c r="W36" s="80"/>
      <c r="X36" s="80"/>
    </row>
    <row r="37" spans="1:24" ht="18" x14ac:dyDescent="0.2">
      <c r="A37" s="50"/>
      <c r="B37" s="50"/>
      <c r="C37" s="50"/>
      <c r="D37" s="50"/>
      <c r="E37" s="50"/>
      <c r="F37" s="50"/>
      <c r="G37" s="50"/>
      <c r="H37" s="50"/>
      <c r="I37" s="50"/>
      <c r="J37" s="50"/>
      <c r="K37" s="50" t="str">
        <f>IFERROR(VLOOKUP(I37,[10]DATOS!$L$2:$Q$6,MATCH(J37,[10]DATOS!$M$7:$Q$7,0)+1,0),"")</f>
        <v/>
      </c>
      <c r="L37" s="50"/>
      <c r="M37" s="50"/>
      <c r="N37" s="50" t="str">
        <f>IFERROR(VLOOKUP(L37,[10]DATOS!$L$2:$Q$6,MATCH(M37,[10]DATOS!$M$7:$Q$7,0)+1,0),"")</f>
        <v/>
      </c>
      <c r="O37" s="50"/>
      <c r="P37" s="50"/>
      <c r="Q37" s="50"/>
      <c r="R37" s="50" t="str">
        <f>IFERROR(INDEX([10]DATOS!$T$3:$T$6,MATCH(GO!N37,[10]DATOS!$S$3:$S$6,0)),"")</f>
        <v/>
      </c>
      <c r="S37" s="51" t="str">
        <f>IFERROR(INDEX('[10]Evaluación de riesgos'!$P$9:$P$35,MATCH(GO!O37,'[10]Evaluación de riesgos'!$B$9:$B$35,0)),"")</f>
        <v/>
      </c>
      <c r="T37" s="52"/>
      <c r="U37" s="52"/>
      <c r="V37" s="183"/>
      <c r="W37" s="80"/>
      <c r="X37" s="80"/>
    </row>
    <row r="38" spans="1:24" ht="18" x14ac:dyDescent="0.2">
      <c r="A38" s="50"/>
      <c r="B38" s="50"/>
      <c r="C38" s="50"/>
      <c r="D38" s="50"/>
      <c r="E38" s="50"/>
      <c r="F38" s="50"/>
      <c r="G38" s="50"/>
      <c r="H38" s="50"/>
      <c r="I38" s="50"/>
      <c r="J38" s="50"/>
      <c r="K38" s="50" t="str">
        <f>IFERROR(VLOOKUP(I38,[10]DATOS!$L$2:$Q$6,MATCH(J38,[10]DATOS!$M$7:$Q$7,0)+1,0),"")</f>
        <v/>
      </c>
      <c r="L38" s="50"/>
      <c r="M38" s="50"/>
      <c r="N38" s="50" t="str">
        <f>IFERROR(VLOOKUP(L38,[10]DATOS!$L$2:$Q$6,MATCH(M38,[10]DATOS!$M$7:$Q$7,0)+1,0),"")</f>
        <v/>
      </c>
      <c r="O38" s="50"/>
      <c r="P38" s="50"/>
      <c r="Q38" s="50"/>
      <c r="R38" s="50" t="str">
        <f>IFERROR(INDEX([10]DATOS!$T$3:$T$6,MATCH(GO!N38,[10]DATOS!$S$3:$S$6,0)),"")</f>
        <v/>
      </c>
      <c r="S38" s="51" t="str">
        <f>IFERROR(INDEX('[10]Evaluación de riesgos'!$P$9:$P$35,MATCH(GO!O38,'[10]Evaluación de riesgos'!$B$9:$B$35,0)),"")</f>
        <v/>
      </c>
      <c r="T38" s="52"/>
      <c r="U38" s="52"/>
      <c r="V38" s="183"/>
      <c r="W38" s="80"/>
      <c r="X38" s="80"/>
    </row>
    <row r="39" spans="1:24" ht="18" x14ac:dyDescent="0.2">
      <c r="A39" s="50"/>
      <c r="B39" s="50"/>
      <c r="C39" s="50"/>
      <c r="D39" s="50"/>
      <c r="E39" s="50"/>
      <c r="F39" s="50"/>
      <c r="G39" s="50"/>
      <c r="H39" s="50"/>
      <c r="I39" s="50"/>
      <c r="J39" s="50"/>
      <c r="K39" s="50" t="str">
        <f>IFERROR(VLOOKUP(I39,[10]DATOS!$L$2:$Q$6,MATCH(J39,[10]DATOS!$M$7:$Q$7,0)+1,0),"")</f>
        <v/>
      </c>
      <c r="L39" s="50"/>
      <c r="M39" s="50"/>
      <c r="N39" s="50" t="str">
        <f>IFERROR(VLOOKUP(L39,[10]DATOS!$L$2:$Q$6,MATCH(M39,[10]DATOS!$M$7:$Q$7,0)+1,0),"")</f>
        <v/>
      </c>
      <c r="O39" s="50"/>
      <c r="P39" s="50"/>
      <c r="Q39" s="50"/>
      <c r="R39" s="50" t="str">
        <f>IFERROR(INDEX([10]DATOS!$T$3:$T$6,MATCH(GO!N39,[10]DATOS!$S$3:$S$6,0)),"")</f>
        <v/>
      </c>
      <c r="S39" s="51" t="str">
        <f>IFERROR(INDEX('[10]Evaluación de riesgos'!$P$9:$P$35,MATCH(GO!O39,'[10]Evaluación de riesgos'!$B$9:$B$35,0)),"")</f>
        <v/>
      </c>
      <c r="T39" s="52"/>
      <c r="U39" s="52"/>
      <c r="V39" s="183"/>
      <c r="W39" s="80"/>
      <c r="X39" s="80"/>
    </row>
    <row r="40" spans="1:24" ht="18" x14ac:dyDescent="0.2">
      <c r="A40" s="50"/>
      <c r="B40" s="50"/>
      <c r="C40" s="50"/>
      <c r="D40" s="50"/>
      <c r="E40" s="50"/>
      <c r="F40" s="50"/>
      <c r="G40" s="50"/>
      <c r="H40" s="50"/>
      <c r="I40" s="50"/>
      <c r="J40" s="50"/>
      <c r="K40" s="50" t="str">
        <f>IFERROR(VLOOKUP(I40,[10]DATOS!$L$2:$Q$6,MATCH(J40,[10]DATOS!$M$7:$Q$7,0)+1,0),"")</f>
        <v/>
      </c>
      <c r="L40" s="50"/>
      <c r="M40" s="50"/>
      <c r="N40" s="50" t="str">
        <f>IFERROR(VLOOKUP(L40,[10]DATOS!$L$2:$Q$6,MATCH(M40,[10]DATOS!$M$7:$Q$7,0)+1,0),"")</f>
        <v/>
      </c>
      <c r="O40" s="50"/>
      <c r="P40" s="50"/>
      <c r="Q40" s="50"/>
      <c r="R40" s="50" t="str">
        <f>IFERROR(INDEX([10]DATOS!$T$3:$T$6,MATCH(GO!N40,[10]DATOS!$S$3:$S$6,0)),"")</f>
        <v/>
      </c>
      <c r="S40" s="51" t="str">
        <f>IFERROR(INDEX('[10]Evaluación de riesgos'!$P$9:$P$35,MATCH(GO!O40,'[10]Evaluación de riesgos'!$B$9:$B$35,0)),"")</f>
        <v/>
      </c>
      <c r="T40" s="52"/>
      <c r="U40" s="52"/>
      <c r="V40" s="183"/>
      <c r="W40" s="80"/>
      <c r="X40" s="80"/>
    </row>
    <row r="41" spans="1:24" ht="18" x14ac:dyDescent="0.2">
      <c r="A41" s="50"/>
      <c r="B41" s="50"/>
      <c r="C41" s="50"/>
      <c r="D41" s="50"/>
      <c r="E41" s="50"/>
      <c r="F41" s="50"/>
      <c r="G41" s="50"/>
      <c r="H41" s="50"/>
      <c r="I41" s="50"/>
      <c r="J41" s="50"/>
      <c r="K41" s="50" t="str">
        <f>IFERROR(VLOOKUP(I41,[10]DATOS!$L$2:$Q$6,MATCH(J41,[10]DATOS!$M$7:$Q$7,0)+1,0),"")</f>
        <v/>
      </c>
      <c r="L41" s="50"/>
      <c r="M41" s="50"/>
      <c r="N41" s="50" t="str">
        <f>IFERROR(VLOOKUP(L41,[10]DATOS!$L$2:$Q$6,MATCH(M41,[10]DATOS!$M$7:$Q$7,0)+1,0),"")</f>
        <v/>
      </c>
      <c r="O41" s="50"/>
      <c r="P41" s="50"/>
      <c r="Q41" s="50"/>
      <c r="R41" s="50" t="str">
        <f>IFERROR(INDEX([10]DATOS!$T$3:$T$6,MATCH(GO!N41,[10]DATOS!$S$3:$S$6,0)),"")</f>
        <v/>
      </c>
      <c r="S41" s="51" t="str">
        <f>IFERROR(INDEX('[10]Evaluación de riesgos'!$P$9:$P$35,MATCH(GO!O41,'[10]Evaluación de riesgos'!$B$9:$B$35,0)),"")</f>
        <v/>
      </c>
      <c r="T41" s="52"/>
      <c r="U41" s="52"/>
      <c r="V41" s="183"/>
      <c r="W41" s="80"/>
      <c r="X41" s="80"/>
    </row>
    <row r="42" spans="1:24" ht="18" x14ac:dyDescent="0.2">
      <c r="A42" s="50"/>
      <c r="B42" s="50"/>
      <c r="C42" s="50"/>
      <c r="D42" s="50"/>
      <c r="E42" s="50"/>
      <c r="F42" s="50"/>
      <c r="G42" s="50"/>
      <c r="H42" s="50"/>
      <c r="I42" s="50"/>
      <c r="J42" s="50"/>
      <c r="K42" s="50" t="str">
        <f>IFERROR(VLOOKUP(I42,[10]DATOS!$L$2:$Q$6,MATCH(J42,[10]DATOS!$M$7:$Q$7,0)+1,0),"")</f>
        <v/>
      </c>
      <c r="L42" s="50"/>
      <c r="M42" s="50"/>
      <c r="N42" s="50" t="str">
        <f>IFERROR(VLOOKUP(L42,[10]DATOS!$L$2:$Q$6,MATCH(M42,[10]DATOS!$M$7:$Q$7,0)+1,0),"")</f>
        <v/>
      </c>
      <c r="O42" s="50"/>
      <c r="P42" s="50"/>
      <c r="Q42" s="50"/>
      <c r="R42" s="50" t="str">
        <f>IFERROR(INDEX([10]DATOS!$T$3:$T$6,MATCH(GO!N42,[10]DATOS!$S$3:$S$6,0)),"")</f>
        <v/>
      </c>
      <c r="S42" s="51" t="str">
        <f>IFERROR(INDEX('[10]Evaluación de riesgos'!$P$9:$P$35,MATCH(GO!O42,'[10]Evaluación de riesgos'!$B$9:$B$35,0)),"")</f>
        <v/>
      </c>
      <c r="T42" s="52"/>
      <c r="U42" s="52"/>
      <c r="V42" s="183"/>
      <c r="W42" s="80"/>
      <c r="X42" s="80"/>
    </row>
    <row r="43" spans="1:24" ht="18" x14ac:dyDescent="0.2">
      <c r="A43" s="50"/>
      <c r="B43" s="50"/>
      <c r="C43" s="50"/>
      <c r="D43" s="50"/>
      <c r="E43" s="50"/>
      <c r="F43" s="50"/>
      <c r="G43" s="50"/>
      <c r="H43" s="50"/>
      <c r="I43" s="50"/>
      <c r="J43" s="50"/>
      <c r="K43" s="50" t="str">
        <f>IFERROR(VLOOKUP(I43,[10]DATOS!$L$2:$Q$6,MATCH(J43,[10]DATOS!$M$7:$Q$7,0)+1,0),"")</f>
        <v/>
      </c>
      <c r="L43" s="50"/>
      <c r="M43" s="50"/>
      <c r="N43" s="50" t="str">
        <f>IFERROR(VLOOKUP(L43,[10]DATOS!$L$2:$Q$6,MATCH(M43,[10]DATOS!$M$7:$Q$7,0)+1,0),"")</f>
        <v/>
      </c>
      <c r="O43" s="50"/>
      <c r="P43" s="50"/>
      <c r="Q43" s="50"/>
      <c r="R43" s="50" t="str">
        <f>IFERROR(INDEX([10]DATOS!$T$3:$T$6,MATCH(GO!N43,[10]DATOS!$S$3:$S$6,0)),"")</f>
        <v/>
      </c>
      <c r="S43" s="51" t="str">
        <f>IFERROR(INDEX('[10]Evaluación de riesgos'!$P$9:$P$35,MATCH(GO!O43,'[10]Evaluación de riesgos'!$B$9:$B$35,0)),"")</f>
        <v/>
      </c>
      <c r="T43" s="52"/>
      <c r="U43" s="52"/>
      <c r="V43" s="183"/>
      <c r="W43" s="80"/>
      <c r="X43" s="80"/>
    </row>
    <row r="44" spans="1:24" ht="18" x14ac:dyDescent="0.2">
      <c r="A44" s="50"/>
      <c r="B44" s="50"/>
      <c r="C44" s="50"/>
      <c r="D44" s="50"/>
      <c r="E44" s="50"/>
      <c r="F44" s="50"/>
      <c r="G44" s="50"/>
      <c r="H44" s="50"/>
      <c r="I44" s="50"/>
      <c r="J44" s="50"/>
      <c r="K44" s="50" t="str">
        <f>IFERROR(VLOOKUP(I44,[10]DATOS!$L$2:$Q$6,MATCH(J44,[10]DATOS!$M$7:$Q$7,0)+1,0),"")</f>
        <v/>
      </c>
      <c r="L44" s="50"/>
      <c r="M44" s="50"/>
      <c r="N44" s="50" t="str">
        <f>IFERROR(VLOOKUP(L44,[10]DATOS!$L$2:$Q$6,MATCH(M44,[10]DATOS!$M$7:$Q$7,0)+1,0),"")</f>
        <v/>
      </c>
      <c r="O44" s="50"/>
      <c r="P44" s="50"/>
      <c r="Q44" s="50"/>
      <c r="R44" s="50" t="str">
        <f>IFERROR(INDEX([10]DATOS!$T$3:$T$6,MATCH(GO!N44,[10]DATOS!$S$3:$S$6,0)),"")</f>
        <v/>
      </c>
      <c r="S44" s="51" t="str">
        <f>IFERROR(INDEX('[10]Evaluación de riesgos'!$P$9:$P$35,MATCH(GO!O44,'[10]Evaluación de riesgos'!$B$9:$B$35,0)),"")</f>
        <v/>
      </c>
      <c r="T44" s="52"/>
      <c r="U44" s="52"/>
      <c r="V44" s="183"/>
      <c r="W44" s="80"/>
      <c r="X44" s="80"/>
    </row>
    <row r="45" spans="1:24" ht="18" x14ac:dyDescent="0.2">
      <c r="A45" s="50"/>
      <c r="B45" s="50"/>
      <c r="C45" s="50"/>
      <c r="D45" s="50"/>
      <c r="E45" s="50"/>
      <c r="F45" s="50"/>
      <c r="G45" s="50"/>
      <c r="H45" s="50"/>
      <c r="I45" s="50"/>
      <c r="J45" s="50"/>
      <c r="K45" s="50" t="str">
        <f>IFERROR(VLOOKUP(I45,[10]DATOS!$L$2:$Q$6,MATCH(J45,[10]DATOS!$M$7:$Q$7,0)+1,0),"")</f>
        <v/>
      </c>
      <c r="L45" s="50"/>
      <c r="M45" s="50"/>
      <c r="N45" s="50" t="str">
        <f>IFERROR(VLOOKUP(L45,[10]DATOS!$L$2:$Q$6,MATCH(M45,[10]DATOS!$M$7:$Q$7,0)+1,0),"")</f>
        <v/>
      </c>
      <c r="O45" s="50"/>
      <c r="P45" s="50"/>
      <c r="Q45" s="50"/>
      <c r="R45" s="50" t="str">
        <f>IFERROR(INDEX([10]DATOS!$T$3:$T$6,MATCH(GO!N45,[10]DATOS!$S$3:$S$6,0)),"")</f>
        <v/>
      </c>
      <c r="S45" s="51" t="str">
        <f>IFERROR(INDEX('[10]Evaluación de riesgos'!$P$9:$P$35,MATCH(GO!O45,'[10]Evaluación de riesgos'!$B$9:$B$35,0)),"")</f>
        <v/>
      </c>
      <c r="T45" s="52"/>
      <c r="U45" s="52"/>
      <c r="V45" s="183"/>
      <c r="W45" s="80"/>
      <c r="X45" s="80"/>
    </row>
    <row r="46" spans="1:24" ht="18" x14ac:dyDescent="0.2">
      <c r="A46" s="50"/>
      <c r="B46" s="50"/>
      <c r="C46" s="50"/>
      <c r="D46" s="50"/>
      <c r="E46" s="50"/>
      <c r="F46" s="50"/>
      <c r="G46" s="50"/>
      <c r="H46" s="50"/>
      <c r="I46" s="50"/>
      <c r="J46" s="50"/>
      <c r="K46" s="50" t="str">
        <f>IFERROR(VLOOKUP(I46,[10]DATOS!$L$2:$Q$6,MATCH(J46,[10]DATOS!$M$7:$Q$7,0)+1,0),"")</f>
        <v/>
      </c>
      <c r="L46" s="50"/>
      <c r="M46" s="50"/>
      <c r="N46" s="50" t="str">
        <f>IFERROR(VLOOKUP(L46,[10]DATOS!$L$2:$Q$6,MATCH(M46,[10]DATOS!$M$7:$Q$7,0)+1,0),"")</f>
        <v/>
      </c>
      <c r="O46" s="50"/>
      <c r="P46" s="50"/>
      <c r="Q46" s="50"/>
      <c r="R46" s="50" t="str">
        <f>IFERROR(INDEX([10]DATOS!$T$3:$T$6,MATCH(GO!N46,[10]DATOS!$S$3:$S$6,0)),"")</f>
        <v/>
      </c>
      <c r="S46" s="51" t="str">
        <f>IFERROR(INDEX('[10]Evaluación de riesgos'!$P$9:$P$35,MATCH(GO!O46,'[10]Evaluación de riesgos'!$B$9:$B$35,0)),"")</f>
        <v/>
      </c>
      <c r="T46" s="52"/>
      <c r="U46" s="52"/>
      <c r="V46" s="183"/>
      <c r="W46" s="80"/>
      <c r="X46" s="80"/>
    </row>
    <row r="47" spans="1:24" ht="18" x14ac:dyDescent="0.2">
      <c r="A47" s="50"/>
      <c r="B47" s="50"/>
      <c r="C47" s="50"/>
      <c r="D47" s="50"/>
      <c r="E47" s="50"/>
      <c r="F47" s="50"/>
      <c r="G47" s="50"/>
      <c r="H47" s="50"/>
      <c r="I47" s="50"/>
      <c r="J47" s="50"/>
      <c r="K47" s="50" t="str">
        <f>IFERROR(VLOOKUP(I47,[10]DATOS!$L$2:$Q$6,MATCH(J47,[10]DATOS!$M$7:$Q$7,0)+1,0),"")</f>
        <v/>
      </c>
      <c r="L47" s="50"/>
      <c r="M47" s="50"/>
      <c r="N47" s="50" t="str">
        <f>IFERROR(VLOOKUP(L47,[10]DATOS!$L$2:$Q$6,MATCH(M47,[10]DATOS!$M$7:$Q$7,0)+1,0),"")</f>
        <v/>
      </c>
      <c r="O47" s="50"/>
      <c r="P47" s="50"/>
      <c r="Q47" s="50"/>
      <c r="R47" s="50" t="str">
        <f>IFERROR(INDEX([10]DATOS!$T$3:$T$6,MATCH(GO!N47,[10]DATOS!$S$3:$S$6,0)),"")</f>
        <v/>
      </c>
      <c r="S47" s="51" t="str">
        <f>IFERROR(INDEX('[10]Evaluación de riesgos'!$P$9:$P$35,MATCH(GO!O47,'[10]Evaluación de riesgos'!$B$9:$B$35,0)),"")</f>
        <v/>
      </c>
      <c r="T47" s="52"/>
      <c r="U47" s="52"/>
      <c r="V47" s="183"/>
      <c r="W47" s="80"/>
      <c r="X47" s="80"/>
    </row>
    <row r="48" spans="1:24" ht="18" x14ac:dyDescent="0.2">
      <c r="A48" s="50"/>
      <c r="B48" s="50"/>
      <c r="C48" s="50"/>
      <c r="D48" s="50"/>
      <c r="E48" s="50"/>
      <c r="F48" s="50"/>
      <c r="G48" s="50"/>
      <c r="H48" s="50"/>
      <c r="I48" s="50"/>
      <c r="J48" s="50"/>
      <c r="K48" s="50" t="str">
        <f>IFERROR(VLOOKUP(I48,[10]DATOS!$L$2:$Q$6,MATCH(J48,[10]DATOS!$M$7:$Q$7,0)+1,0),"")</f>
        <v/>
      </c>
      <c r="L48" s="50"/>
      <c r="M48" s="50"/>
      <c r="N48" s="50" t="str">
        <f>IFERROR(VLOOKUP(L48,[10]DATOS!$L$2:$Q$6,MATCH(M48,[10]DATOS!$M$7:$Q$7,0)+1,0),"")</f>
        <v/>
      </c>
      <c r="O48" s="50"/>
      <c r="P48" s="50"/>
      <c r="Q48" s="50"/>
      <c r="R48" s="50" t="str">
        <f>IFERROR(INDEX([10]DATOS!$T$3:$T$6,MATCH(GO!N48,[10]DATOS!$S$3:$S$6,0)),"")</f>
        <v/>
      </c>
      <c r="S48" s="51" t="str">
        <f>IFERROR(INDEX('[10]Evaluación de riesgos'!$P$9:$P$35,MATCH(GO!O48,'[10]Evaluación de riesgos'!$B$9:$B$35,0)),"")</f>
        <v/>
      </c>
      <c r="T48" s="52"/>
      <c r="U48" s="52"/>
      <c r="V48" s="183"/>
      <c r="W48" s="80"/>
      <c r="X48" s="80"/>
    </row>
    <row r="49" spans="1:24" ht="18" x14ac:dyDescent="0.2">
      <c r="A49" s="50"/>
      <c r="B49" s="50"/>
      <c r="C49" s="50"/>
      <c r="D49" s="50"/>
      <c r="E49" s="50"/>
      <c r="F49" s="50"/>
      <c r="G49" s="50"/>
      <c r="H49" s="50"/>
      <c r="I49" s="50"/>
      <c r="J49" s="50"/>
      <c r="K49" s="50" t="str">
        <f>IFERROR(VLOOKUP(I49,[10]DATOS!$L$2:$Q$6,MATCH(J49,[10]DATOS!$M$7:$Q$7,0)+1,0),"")</f>
        <v/>
      </c>
      <c r="L49" s="50"/>
      <c r="M49" s="50"/>
      <c r="N49" s="50" t="str">
        <f>IFERROR(VLOOKUP(L49,[10]DATOS!$L$2:$Q$6,MATCH(M49,[10]DATOS!$M$7:$Q$7,0)+1,0),"")</f>
        <v/>
      </c>
      <c r="O49" s="50"/>
      <c r="P49" s="50"/>
      <c r="Q49" s="50"/>
      <c r="R49" s="50" t="str">
        <f>IFERROR(INDEX([10]DATOS!$T$3:$T$6,MATCH(GO!N49,[10]DATOS!$S$3:$S$6,0)),"")</f>
        <v/>
      </c>
      <c r="S49" s="51" t="str">
        <f>IFERROR(INDEX('[10]Evaluación de riesgos'!$P$9:$P$35,MATCH(GO!O49,'[10]Evaluación de riesgos'!$B$9:$B$35,0)),"")</f>
        <v/>
      </c>
      <c r="T49" s="52"/>
      <c r="U49" s="52"/>
      <c r="V49" s="183"/>
      <c r="W49" s="80"/>
      <c r="X49" s="80"/>
    </row>
    <row r="50" spans="1:24" ht="18" x14ac:dyDescent="0.2">
      <c r="A50" s="50"/>
      <c r="B50" s="50"/>
      <c r="C50" s="50"/>
      <c r="D50" s="50"/>
      <c r="E50" s="50"/>
      <c r="F50" s="50"/>
      <c r="G50" s="50"/>
      <c r="H50" s="50"/>
      <c r="I50" s="50"/>
      <c r="J50" s="50"/>
      <c r="K50" s="50" t="str">
        <f>IFERROR(VLOOKUP(I50,[10]DATOS!$L$2:$Q$6,MATCH(J50,[10]DATOS!$M$7:$Q$7,0)+1,0),"")</f>
        <v/>
      </c>
      <c r="L50" s="50"/>
      <c r="M50" s="50"/>
      <c r="N50" s="50" t="str">
        <f>IFERROR(VLOOKUP(L50,[10]DATOS!$L$2:$Q$6,MATCH(M50,[10]DATOS!$M$7:$Q$7,0)+1,0),"")</f>
        <v/>
      </c>
      <c r="O50" s="50"/>
      <c r="P50" s="50"/>
      <c r="Q50" s="50"/>
      <c r="R50" s="50" t="str">
        <f>IFERROR(INDEX([10]DATOS!$T$3:$T$6,MATCH(GO!N50,[10]DATOS!$S$3:$S$6,0)),"")</f>
        <v/>
      </c>
      <c r="S50" s="51" t="str">
        <f>IFERROR(INDEX('[10]Evaluación de riesgos'!$P$9:$P$35,MATCH(GO!O50,'[10]Evaluación de riesgos'!$B$9:$B$35,0)),"")</f>
        <v/>
      </c>
      <c r="T50" s="52"/>
      <c r="U50" s="52"/>
      <c r="V50" s="183"/>
      <c r="W50" s="80"/>
      <c r="X50" s="80"/>
    </row>
    <row r="51" spans="1:24" ht="18" x14ac:dyDescent="0.2">
      <c r="A51" s="50"/>
      <c r="B51" s="50"/>
      <c r="C51" s="50"/>
      <c r="D51" s="50"/>
      <c r="E51" s="50"/>
      <c r="F51" s="50"/>
      <c r="G51" s="50"/>
      <c r="H51" s="50"/>
      <c r="I51" s="50"/>
      <c r="J51" s="50"/>
      <c r="K51" s="50" t="str">
        <f>IFERROR(VLOOKUP(I51,[10]DATOS!$L$2:$Q$6,MATCH(J51,[10]DATOS!$M$7:$Q$7,0)+1,0),"")</f>
        <v/>
      </c>
      <c r="L51" s="50"/>
      <c r="M51" s="50"/>
      <c r="N51" s="50" t="str">
        <f>IFERROR(VLOOKUP(L51,[10]DATOS!$L$2:$Q$6,MATCH(M51,[10]DATOS!$M$7:$Q$7,0)+1,0),"")</f>
        <v/>
      </c>
      <c r="O51" s="50"/>
      <c r="P51" s="50"/>
      <c r="Q51" s="50"/>
      <c r="R51" s="50" t="str">
        <f>IFERROR(INDEX([10]DATOS!$T$3:$T$6,MATCH(GO!N51,[10]DATOS!$S$3:$S$6,0)),"")</f>
        <v/>
      </c>
      <c r="S51" s="51" t="str">
        <f>IFERROR(INDEX('[10]Evaluación de riesgos'!$P$9:$P$35,MATCH(GO!O51,'[10]Evaluación de riesgos'!$B$9:$B$35,0)),"")</f>
        <v/>
      </c>
      <c r="T51" s="52"/>
      <c r="U51" s="52"/>
      <c r="V51" s="183"/>
      <c r="W51" s="80"/>
      <c r="X51" s="80"/>
    </row>
    <row r="52" spans="1:24" ht="18" x14ac:dyDescent="0.2">
      <c r="A52" s="50"/>
      <c r="B52" s="50"/>
      <c r="C52" s="50"/>
      <c r="D52" s="50"/>
      <c r="E52" s="50"/>
      <c r="F52" s="50"/>
      <c r="G52" s="50"/>
      <c r="H52" s="50"/>
      <c r="I52" s="50"/>
      <c r="J52" s="50"/>
      <c r="K52" s="50" t="str">
        <f>IFERROR(VLOOKUP(I52,[10]DATOS!$L$2:$Q$6,MATCH(J52,[10]DATOS!$M$7:$Q$7,0)+1,0),"")</f>
        <v/>
      </c>
      <c r="L52" s="50"/>
      <c r="M52" s="50"/>
      <c r="N52" s="50" t="str">
        <f>IFERROR(VLOOKUP(L52,[10]DATOS!$L$2:$Q$6,MATCH(M52,[10]DATOS!$M$7:$Q$7,0)+1,0),"")</f>
        <v/>
      </c>
      <c r="O52" s="50"/>
      <c r="P52" s="50"/>
      <c r="Q52" s="50"/>
      <c r="R52" s="50" t="str">
        <f>IFERROR(INDEX([10]DATOS!$T$3:$T$6,MATCH(GO!N52,[10]DATOS!$S$3:$S$6,0)),"")</f>
        <v/>
      </c>
      <c r="S52" s="51" t="str">
        <f>IFERROR(INDEX('[10]Evaluación de riesgos'!$P$9:$P$35,MATCH(GO!O52,'[10]Evaluación de riesgos'!$B$9:$B$35,0)),"")</f>
        <v/>
      </c>
      <c r="T52" s="52"/>
      <c r="U52" s="52"/>
      <c r="V52" s="183"/>
      <c r="W52" s="80"/>
      <c r="X52" s="80"/>
    </row>
    <row r="53" spans="1:24" ht="18" x14ac:dyDescent="0.2">
      <c r="A53" s="50"/>
      <c r="B53" s="50"/>
      <c r="C53" s="50"/>
      <c r="D53" s="50"/>
      <c r="E53" s="50"/>
      <c r="F53" s="50"/>
      <c r="G53" s="50"/>
      <c r="H53" s="50"/>
      <c r="I53" s="50"/>
      <c r="J53" s="50"/>
      <c r="K53" s="50" t="str">
        <f>IFERROR(VLOOKUP(I53,[10]DATOS!$L$2:$Q$6,MATCH(J53,[10]DATOS!$M$7:$Q$7,0)+1,0),"")</f>
        <v/>
      </c>
      <c r="L53" s="50"/>
      <c r="M53" s="50"/>
      <c r="N53" s="50" t="str">
        <f>IFERROR(VLOOKUP(L53,[10]DATOS!$L$2:$Q$6,MATCH(M53,[10]DATOS!$M$7:$Q$7,0)+1,0),"")</f>
        <v/>
      </c>
      <c r="O53" s="50"/>
      <c r="P53" s="50"/>
      <c r="Q53" s="50"/>
      <c r="R53" s="50" t="str">
        <f>IFERROR(INDEX([10]DATOS!$T$3:$T$6,MATCH(GO!N53,[10]DATOS!$S$3:$S$6,0)),"")</f>
        <v/>
      </c>
      <c r="S53" s="51" t="str">
        <f>IFERROR(INDEX('[10]Evaluación de riesgos'!$P$9:$P$35,MATCH(GO!O53,'[10]Evaluación de riesgos'!$B$9:$B$35,0)),"")</f>
        <v/>
      </c>
      <c r="T53" s="52"/>
      <c r="U53" s="52"/>
      <c r="V53" s="183"/>
      <c r="W53" s="80"/>
      <c r="X53" s="80"/>
    </row>
    <row r="54" spans="1:24" ht="18" x14ac:dyDescent="0.2">
      <c r="A54" s="50"/>
      <c r="B54" s="50"/>
      <c r="C54" s="50"/>
      <c r="D54" s="50"/>
      <c r="E54" s="50"/>
      <c r="F54" s="50"/>
      <c r="G54" s="50"/>
      <c r="H54" s="50"/>
      <c r="I54" s="50"/>
      <c r="J54" s="50"/>
      <c r="K54" s="50" t="str">
        <f>IFERROR(VLOOKUP(I54,[10]DATOS!$L$2:$Q$6,MATCH(J54,[10]DATOS!$M$7:$Q$7,0)+1,0),"")</f>
        <v/>
      </c>
      <c r="L54" s="50"/>
      <c r="M54" s="50"/>
      <c r="N54" s="50" t="str">
        <f>IFERROR(VLOOKUP(L54,[10]DATOS!$L$2:$Q$6,MATCH(M54,[10]DATOS!$M$7:$Q$7,0)+1,0),"")</f>
        <v/>
      </c>
      <c r="O54" s="50"/>
      <c r="P54" s="50"/>
      <c r="Q54" s="50"/>
      <c r="R54" s="50" t="str">
        <f>IFERROR(INDEX([10]DATOS!$T$3:$T$6,MATCH(GO!N54,[10]DATOS!$S$3:$S$6,0)),"")</f>
        <v/>
      </c>
      <c r="S54" s="51" t="str">
        <f>IFERROR(INDEX('[10]Evaluación de riesgos'!$P$9:$P$35,MATCH(GO!O54,'[10]Evaluación de riesgos'!$B$9:$B$35,0)),"")</f>
        <v/>
      </c>
      <c r="T54" s="52"/>
      <c r="U54" s="52"/>
      <c r="V54" s="183"/>
      <c r="W54" s="80"/>
      <c r="X54" s="80"/>
    </row>
    <row r="55" spans="1:24" ht="18" x14ac:dyDescent="0.2">
      <c r="A55" s="50"/>
      <c r="B55" s="50"/>
      <c r="C55" s="50"/>
      <c r="D55" s="50"/>
      <c r="E55" s="50"/>
      <c r="F55" s="50"/>
      <c r="G55" s="50"/>
      <c r="H55" s="50"/>
      <c r="I55" s="50"/>
      <c r="J55" s="50"/>
      <c r="K55" s="50" t="str">
        <f>IFERROR(VLOOKUP(I55,[10]DATOS!$L$2:$Q$6,MATCH(J55,[10]DATOS!$M$7:$Q$7,0)+1,0),"")</f>
        <v/>
      </c>
      <c r="L55" s="50"/>
      <c r="M55" s="50"/>
      <c r="N55" s="50" t="str">
        <f>IFERROR(VLOOKUP(L55,[10]DATOS!$L$2:$Q$6,MATCH(M55,[10]DATOS!$M$7:$Q$7,0)+1,0),"")</f>
        <v/>
      </c>
      <c r="O55" s="50"/>
      <c r="P55" s="50"/>
      <c r="Q55" s="50"/>
      <c r="R55" s="50" t="str">
        <f>IFERROR(INDEX([10]DATOS!$T$3:$T$6,MATCH(GO!N55,[10]DATOS!$S$3:$S$6,0)),"")</f>
        <v/>
      </c>
      <c r="S55" s="51" t="str">
        <f>IFERROR(INDEX('[10]Evaluación de riesgos'!$P$9:$P$35,MATCH(GO!O55,'[10]Evaluación de riesgos'!$B$9:$B$35,0)),"")</f>
        <v/>
      </c>
      <c r="T55" s="52"/>
      <c r="U55" s="52"/>
      <c r="V55" s="183"/>
      <c r="W55" s="80"/>
      <c r="X55" s="80"/>
    </row>
    <row r="56" spans="1:24" ht="18" x14ac:dyDescent="0.2">
      <c r="A56" s="50"/>
      <c r="B56" s="50"/>
      <c r="C56" s="50"/>
      <c r="D56" s="50"/>
      <c r="E56" s="50"/>
      <c r="F56" s="50"/>
      <c r="G56" s="50"/>
      <c r="H56" s="50"/>
      <c r="I56" s="50"/>
      <c r="J56" s="50"/>
      <c r="K56" s="50" t="str">
        <f>IFERROR(VLOOKUP(I56,[10]DATOS!$L$2:$Q$6,MATCH(J56,[10]DATOS!$M$7:$Q$7,0)+1,0),"")</f>
        <v/>
      </c>
      <c r="L56" s="50"/>
      <c r="M56" s="50"/>
      <c r="N56" s="50" t="str">
        <f>IFERROR(VLOOKUP(L56,[10]DATOS!$L$2:$Q$6,MATCH(M56,[10]DATOS!$M$7:$Q$7,0)+1,0),"")</f>
        <v/>
      </c>
      <c r="O56" s="50"/>
      <c r="P56" s="50"/>
      <c r="Q56" s="50"/>
      <c r="R56" s="50" t="str">
        <f>IFERROR(INDEX([10]DATOS!$T$3:$T$6,MATCH(GO!N56,[10]DATOS!$S$3:$S$6,0)),"")</f>
        <v/>
      </c>
      <c r="S56" s="51" t="str">
        <f>IFERROR(INDEX('[10]Evaluación de riesgos'!$P$9:$P$35,MATCH(GO!O56,'[10]Evaluación de riesgos'!$B$9:$B$35,0)),"")</f>
        <v/>
      </c>
      <c r="T56" s="52"/>
      <c r="U56" s="52"/>
      <c r="V56" s="183"/>
      <c r="W56" s="80"/>
      <c r="X56" s="80"/>
    </row>
    <row r="57" spans="1:24" ht="18" x14ac:dyDescent="0.2">
      <c r="A57" s="50"/>
      <c r="B57" s="50"/>
      <c r="C57" s="50"/>
      <c r="D57" s="50"/>
      <c r="E57" s="50"/>
      <c r="F57" s="50"/>
      <c r="G57" s="50"/>
      <c r="H57" s="50"/>
      <c r="I57" s="50"/>
      <c r="J57" s="50"/>
      <c r="K57" s="50" t="str">
        <f>IFERROR(VLOOKUP(I57,[10]DATOS!$L$2:$Q$6,MATCH(J57,[10]DATOS!$M$7:$Q$7,0)+1,0),"")</f>
        <v/>
      </c>
      <c r="L57" s="50"/>
      <c r="M57" s="50"/>
      <c r="N57" s="50" t="str">
        <f>IFERROR(VLOOKUP(L57,[10]DATOS!$L$2:$Q$6,MATCH(M57,[10]DATOS!$M$7:$Q$7,0)+1,0),"")</f>
        <v/>
      </c>
      <c r="O57" s="50"/>
      <c r="P57" s="50"/>
      <c r="Q57" s="50"/>
      <c r="R57" s="50" t="str">
        <f>IFERROR(INDEX([10]DATOS!$T$3:$T$6,MATCH(GO!N57,[10]DATOS!$S$3:$S$6,0)),"")</f>
        <v/>
      </c>
      <c r="S57" s="51" t="str">
        <f>IFERROR(INDEX('[10]Evaluación de riesgos'!$P$9:$P$35,MATCH(GO!O57,'[10]Evaluación de riesgos'!$B$9:$B$35,0)),"")</f>
        <v/>
      </c>
      <c r="T57" s="52"/>
      <c r="U57" s="52"/>
      <c r="V57" s="183"/>
      <c r="W57" s="80"/>
      <c r="X57" s="80"/>
    </row>
    <row r="58" spans="1:24" ht="18" x14ac:dyDescent="0.2">
      <c r="A58" s="50"/>
      <c r="B58" s="50"/>
      <c r="C58" s="50"/>
      <c r="D58" s="50"/>
      <c r="E58" s="50"/>
      <c r="F58" s="50"/>
      <c r="G58" s="50"/>
      <c r="H58" s="50"/>
      <c r="I58" s="50"/>
      <c r="J58" s="50"/>
      <c r="K58" s="50" t="str">
        <f>IFERROR(VLOOKUP(I58,[10]DATOS!$L$2:$Q$6,MATCH(J58,[10]DATOS!$M$7:$Q$7,0)+1,0),"")</f>
        <v/>
      </c>
      <c r="L58" s="50"/>
      <c r="M58" s="50"/>
      <c r="N58" s="50" t="str">
        <f>IFERROR(VLOOKUP(L58,[10]DATOS!$L$2:$Q$6,MATCH(M58,[10]DATOS!$M$7:$Q$7,0)+1,0),"")</f>
        <v/>
      </c>
      <c r="O58" s="50"/>
      <c r="P58" s="50"/>
      <c r="Q58" s="50"/>
      <c r="R58" s="50" t="str">
        <f>IFERROR(INDEX([10]DATOS!$T$3:$T$6,MATCH(GO!N58,[10]DATOS!$S$3:$S$6,0)),"")</f>
        <v/>
      </c>
      <c r="S58" s="51" t="str">
        <f>IFERROR(INDEX('[10]Evaluación de riesgos'!$P$9:$P$35,MATCH(GO!O58,'[10]Evaluación de riesgos'!$B$9:$B$35,0)),"")</f>
        <v/>
      </c>
      <c r="T58" s="52"/>
      <c r="U58" s="52"/>
      <c r="V58" s="183"/>
      <c r="W58" s="80"/>
      <c r="X58" s="80"/>
    </row>
    <row r="59" spans="1:24" ht="18" x14ac:dyDescent="0.2">
      <c r="A59" s="50"/>
      <c r="B59" s="50"/>
      <c r="C59" s="50"/>
      <c r="D59" s="50"/>
      <c r="E59" s="50"/>
      <c r="F59" s="50"/>
      <c r="G59" s="50"/>
      <c r="H59" s="50"/>
      <c r="I59" s="50"/>
      <c r="J59" s="50"/>
      <c r="K59" s="50" t="str">
        <f>IFERROR(VLOOKUP(I59,[10]DATOS!$L$2:$Q$6,MATCH(J59,[10]DATOS!$M$7:$Q$7,0)+1,0),"")</f>
        <v/>
      </c>
      <c r="L59" s="50"/>
      <c r="M59" s="50"/>
      <c r="N59" s="50" t="str">
        <f>IFERROR(VLOOKUP(L59,[10]DATOS!$L$2:$Q$6,MATCH(M59,[10]DATOS!$M$7:$Q$7,0)+1,0),"")</f>
        <v/>
      </c>
      <c r="O59" s="50"/>
      <c r="P59" s="50"/>
      <c r="Q59" s="50"/>
      <c r="R59" s="50" t="str">
        <f>IFERROR(INDEX([10]DATOS!$T$3:$T$6,MATCH(GO!N59,[10]DATOS!$S$3:$S$6,0)),"")</f>
        <v/>
      </c>
      <c r="S59" s="51" t="str">
        <f>IFERROR(INDEX('[10]Evaluación de riesgos'!$P$9:$P$35,MATCH(GO!O59,'[10]Evaluación de riesgos'!$B$9:$B$35,0)),"")</f>
        <v/>
      </c>
      <c r="T59" s="52"/>
      <c r="U59" s="52"/>
      <c r="V59" s="183"/>
      <c r="W59" s="80"/>
      <c r="X59" s="80"/>
    </row>
    <row r="60" spans="1:24" ht="18" x14ac:dyDescent="0.2">
      <c r="A60" s="50"/>
      <c r="B60" s="50"/>
      <c r="C60" s="50"/>
      <c r="D60" s="50"/>
      <c r="E60" s="50"/>
      <c r="F60" s="50"/>
      <c r="G60" s="50"/>
      <c r="H60" s="50"/>
      <c r="I60" s="50"/>
      <c r="J60" s="50"/>
      <c r="K60" s="50" t="str">
        <f>IFERROR(VLOOKUP(I60,[10]DATOS!$L$2:$Q$6,MATCH(J60,[10]DATOS!$M$7:$Q$7,0)+1,0),"")</f>
        <v/>
      </c>
      <c r="L60" s="50"/>
      <c r="M60" s="50"/>
      <c r="N60" s="50" t="str">
        <f>IFERROR(VLOOKUP(L60,[10]DATOS!$L$2:$Q$6,MATCH(M60,[10]DATOS!$M$7:$Q$7,0)+1,0),"")</f>
        <v/>
      </c>
      <c r="O60" s="50"/>
      <c r="P60" s="50"/>
      <c r="Q60" s="50"/>
      <c r="R60" s="50" t="str">
        <f>IFERROR(INDEX([10]DATOS!$T$3:$T$6,MATCH(GO!N60,[10]DATOS!$S$3:$S$6,0)),"")</f>
        <v/>
      </c>
      <c r="S60" s="51" t="str">
        <f>IFERROR(INDEX('[10]Evaluación de riesgos'!$P$9:$P$35,MATCH(GO!O60,'[10]Evaluación de riesgos'!$B$9:$B$35,0)),"")</f>
        <v/>
      </c>
      <c r="T60" s="52"/>
      <c r="U60" s="52"/>
      <c r="V60" s="183"/>
      <c r="W60" s="80"/>
      <c r="X60" s="80"/>
    </row>
    <row r="61" spans="1:24" ht="18" x14ac:dyDescent="0.2">
      <c r="A61" s="50"/>
      <c r="B61" s="50"/>
      <c r="C61" s="50"/>
      <c r="D61" s="50"/>
      <c r="E61" s="50"/>
      <c r="F61" s="50"/>
      <c r="G61" s="50"/>
      <c r="H61" s="50"/>
      <c r="I61" s="50"/>
      <c r="J61" s="50"/>
      <c r="K61" s="50" t="str">
        <f>IFERROR(VLOOKUP(I61,[10]DATOS!$L$2:$Q$6,MATCH(J61,[10]DATOS!$M$7:$Q$7,0)+1,0),"")</f>
        <v/>
      </c>
      <c r="L61" s="50"/>
      <c r="M61" s="50"/>
      <c r="N61" s="50" t="str">
        <f>IFERROR(VLOOKUP(L61,[10]DATOS!$L$2:$Q$6,MATCH(M61,[10]DATOS!$M$7:$Q$7,0)+1,0),"")</f>
        <v/>
      </c>
      <c r="O61" s="50"/>
      <c r="P61" s="50"/>
      <c r="Q61" s="50"/>
      <c r="R61" s="50" t="str">
        <f>IFERROR(INDEX([10]DATOS!$T$3:$T$6,MATCH(GO!N61,[10]DATOS!$S$3:$S$6,0)),"")</f>
        <v/>
      </c>
      <c r="S61" s="51" t="str">
        <f>IFERROR(INDEX('[10]Evaluación de riesgos'!$P$9:$P$35,MATCH(GO!O61,'[10]Evaluación de riesgos'!$B$9:$B$35,0)),"")</f>
        <v/>
      </c>
      <c r="T61" s="52"/>
      <c r="U61" s="52"/>
      <c r="V61" s="183"/>
      <c r="W61" s="80"/>
      <c r="X61" s="80"/>
    </row>
    <row r="62" spans="1:24" ht="18" x14ac:dyDescent="0.2">
      <c r="A62" s="50"/>
      <c r="B62" s="50"/>
      <c r="C62" s="50"/>
      <c r="D62" s="50"/>
      <c r="E62" s="50"/>
      <c r="F62" s="50"/>
      <c r="G62" s="50"/>
      <c r="H62" s="50"/>
      <c r="I62" s="50"/>
      <c r="J62" s="50"/>
      <c r="K62" s="50" t="str">
        <f>IFERROR(VLOOKUP(I62,[10]DATOS!$L$2:$Q$6,MATCH(J62,[10]DATOS!$M$7:$Q$7,0)+1,0),"")</f>
        <v/>
      </c>
      <c r="L62" s="50"/>
      <c r="M62" s="50"/>
      <c r="N62" s="50" t="str">
        <f>IFERROR(VLOOKUP(L62,[10]DATOS!$L$2:$Q$6,MATCH(M62,[10]DATOS!$M$7:$Q$7,0)+1,0),"")</f>
        <v/>
      </c>
      <c r="O62" s="50"/>
      <c r="P62" s="50"/>
      <c r="Q62" s="50"/>
      <c r="R62" s="50" t="str">
        <f>IFERROR(INDEX([10]DATOS!$T$3:$T$6,MATCH(GO!N62,[10]DATOS!$S$3:$S$6,0)),"")</f>
        <v/>
      </c>
      <c r="S62" s="51" t="str">
        <f>IFERROR(INDEX('[10]Evaluación de riesgos'!$P$9:$P$35,MATCH(GO!O62,'[10]Evaluación de riesgos'!$B$9:$B$35,0)),"")</f>
        <v/>
      </c>
      <c r="T62" s="52"/>
      <c r="U62" s="52"/>
      <c r="V62" s="183"/>
      <c r="W62" s="80"/>
      <c r="X62" s="80"/>
    </row>
    <row r="63" spans="1:24" ht="18" x14ac:dyDescent="0.2">
      <c r="A63" s="50"/>
      <c r="B63" s="50"/>
      <c r="C63" s="50"/>
      <c r="D63" s="50"/>
      <c r="E63" s="50"/>
      <c r="F63" s="50"/>
      <c r="G63" s="50"/>
      <c r="H63" s="50"/>
      <c r="I63" s="50"/>
      <c r="J63" s="50"/>
      <c r="K63" s="50" t="str">
        <f>IFERROR(VLOOKUP(I63,[10]DATOS!$L$2:$Q$6,MATCH(J63,[10]DATOS!$M$7:$Q$7,0)+1,0),"")</f>
        <v/>
      </c>
      <c r="L63" s="50"/>
      <c r="M63" s="50"/>
      <c r="N63" s="50" t="str">
        <f>IFERROR(VLOOKUP(L63,[10]DATOS!$L$2:$Q$6,MATCH(M63,[10]DATOS!$M$7:$Q$7,0)+1,0),"")</f>
        <v/>
      </c>
      <c r="O63" s="50"/>
      <c r="P63" s="50"/>
      <c r="Q63" s="50"/>
      <c r="R63" s="50" t="str">
        <f>IFERROR(INDEX([10]DATOS!$T$3:$T$6,MATCH(GO!N63,[10]DATOS!$S$3:$S$6,0)),"")</f>
        <v/>
      </c>
      <c r="S63" s="51" t="str">
        <f>IFERROR(INDEX('[10]Evaluación de riesgos'!$P$9:$P$35,MATCH(GO!O63,'[10]Evaluación de riesgos'!$B$9:$B$35,0)),"")</f>
        <v/>
      </c>
      <c r="T63" s="52"/>
      <c r="U63" s="52"/>
      <c r="V63" s="183"/>
      <c r="W63" s="80"/>
      <c r="X63" s="80"/>
    </row>
    <row r="64" spans="1:24" ht="18" x14ac:dyDescent="0.2">
      <c r="A64" s="50"/>
      <c r="B64" s="50"/>
      <c r="C64" s="50"/>
      <c r="D64" s="50"/>
      <c r="E64" s="50"/>
      <c r="F64" s="50"/>
      <c r="G64" s="50"/>
      <c r="H64" s="50"/>
      <c r="I64" s="50"/>
      <c r="J64" s="50"/>
      <c r="K64" s="50" t="str">
        <f>IFERROR(VLOOKUP(I64,[10]DATOS!$L$2:$Q$6,MATCH(J64,[10]DATOS!$M$7:$Q$7,0)+1,0),"")</f>
        <v/>
      </c>
      <c r="L64" s="50"/>
      <c r="M64" s="50"/>
      <c r="N64" s="50" t="str">
        <f>IFERROR(VLOOKUP(L64,[10]DATOS!$L$2:$Q$6,MATCH(M64,[10]DATOS!$M$7:$Q$7,0)+1,0),"")</f>
        <v/>
      </c>
      <c r="O64" s="50"/>
      <c r="P64" s="50"/>
      <c r="Q64" s="50"/>
      <c r="R64" s="50" t="str">
        <f>IFERROR(INDEX([10]DATOS!$T$3:$T$6,MATCH(GO!N64,[10]DATOS!$S$3:$S$6,0)),"")</f>
        <v/>
      </c>
      <c r="S64" s="51" t="str">
        <f>IFERROR(INDEX('[10]Evaluación de riesgos'!$P$9:$P$35,MATCH(GO!O64,'[10]Evaluación de riesgos'!$B$9:$B$35,0)),"")</f>
        <v/>
      </c>
      <c r="T64" s="52"/>
      <c r="U64" s="52"/>
      <c r="V64" s="183"/>
      <c r="W64" s="80"/>
      <c r="X64" s="80"/>
    </row>
    <row r="65" spans="1:24" ht="18" x14ac:dyDescent="0.2">
      <c r="A65" s="50"/>
      <c r="B65" s="50"/>
      <c r="C65" s="50"/>
      <c r="D65" s="50"/>
      <c r="E65" s="50"/>
      <c r="F65" s="50"/>
      <c r="G65" s="50"/>
      <c r="H65" s="50"/>
      <c r="I65" s="50"/>
      <c r="J65" s="50"/>
      <c r="K65" s="50" t="str">
        <f>IFERROR(VLOOKUP(I65,[10]DATOS!$L$2:$Q$6,MATCH(J65,[10]DATOS!$M$7:$Q$7,0)+1,0),"")</f>
        <v/>
      </c>
      <c r="L65" s="50"/>
      <c r="M65" s="50"/>
      <c r="N65" s="50" t="str">
        <f>IFERROR(VLOOKUP(L65,[10]DATOS!$L$2:$Q$6,MATCH(M65,[10]DATOS!$M$7:$Q$7,0)+1,0),"")</f>
        <v/>
      </c>
      <c r="O65" s="50"/>
      <c r="P65" s="50"/>
      <c r="Q65" s="50"/>
      <c r="R65" s="50" t="str">
        <f>IFERROR(INDEX([10]DATOS!$T$3:$T$6,MATCH(GO!N65,[10]DATOS!$S$3:$S$6,0)),"")</f>
        <v/>
      </c>
      <c r="S65" s="51" t="str">
        <f>IFERROR(INDEX('[10]Evaluación de riesgos'!$P$9:$P$35,MATCH(GO!O65,'[10]Evaluación de riesgos'!$B$9:$B$35,0)),"")</f>
        <v/>
      </c>
      <c r="T65" s="52"/>
      <c r="U65" s="52"/>
      <c r="V65" s="183"/>
      <c r="W65" s="80"/>
      <c r="X65" s="80"/>
    </row>
    <row r="66" spans="1:24" ht="18" x14ac:dyDescent="0.2">
      <c r="A66" s="50"/>
      <c r="B66" s="50"/>
      <c r="C66" s="50"/>
      <c r="D66" s="50"/>
      <c r="E66" s="50"/>
      <c r="F66" s="50"/>
      <c r="G66" s="50"/>
      <c r="H66" s="50"/>
      <c r="I66" s="50"/>
      <c r="J66" s="50"/>
      <c r="K66" s="50" t="str">
        <f>IFERROR(VLOOKUP(I66,[10]DATOS!$L$2:$Q$6,MATCH(J66,[10]DATOS!$M$7:$Q$7,0)+1,0),"")</f>
        <v/>
      </c>
      <c r="L66" s="50"/>
      <c r="M66" s="50"/>
      <c r="N66" s="50" t="str">
        <f>IFERROR(VLOOKUP(L66,[10]DATOS!$L$2:$Q$6,MATCH(M66,[10]DATOS!$M$7:$Q$7,0)+1,0),"")</f>
        <v/>
      </c>
      <c r="O66" s="50"/>
      <c r="P66" s="50"/>
      <c r="Q66" s="50"/>
      <c r="R66" s="50" t="str">
        <f>IFERROR(INDEX([10]DATOS!$T$3:$T$6,MATCH(GO!N66,[10]DATOS!$S$3:$S$6,0)),"")</f>
        <v/>
      </c>
      <c r="S66" s="51" t="str">
        <f>IFERROR(INDEX('[10]Evaluación de riesgos'!$P$9:$P$35,MATCH(GO!O66,'[10]Evaluación de riesgos'!$B$9:$B$35,0)),"")</f>
        <v/>
      </c>
      <c r="T66" s="52"/>
      <c r="U66" s="52"/>
      <c r="V66" s="183"/>
      <c r="W66" s="80"/>
      <c r="X66" s="80"/>
    </row>
    <row r="67" spans="1:24" ht="18" x14ac:dyDescent="0.2">
      <c r="A67" s="50"/>
      <c r="B67" s="50"/>
      <c r="C67" s="50"/>
      <c r="D67" s="50"/>
      <c r="E67" s="50"/>
      <c r="F67" s="50"/>
      <c r="G67" s="50"/>
      <c r="H67" s="50"/>
      <c r="I67" s="50"/>
      <c r="J67" s="50"/>
      <c r="K67" s="50" t="str">
        <f>IFERROR(VLOOKUP(I67,[10]DATOS!$L$2:$Q$6,MATCH(J67,[10]DATOS!$M$7:$Q$7,0)+1,0),"")</f>
        <v/>
      </c>
      <c r="L67" s="50"/>
      <c r="M67" s="50"/>
      <c r="N67" s="50" t="str">
        <f>IFERROR(VLOOKUP(L67,[10]DATOS!$L$2:$Q$6,MATCH(M67,[10]DATOS!$M$7:$Q$7,0)+1,0),"")</f>
        <v/>
      </c>
      <c r="O67" s="50"/>
      <c r="P67" s="50"/>
      <c r="Q67" s="50"/>
      <c r="R67" s="50" t="str">
        <f>IFERROR(INDEX([10]DATOS!$T$3:$T$6,MATCH(GO!N67,[10]DATOS!$S$3:$S$6,0)),"")</f>
        <v/>
      </c>
      <c r="S67" s="51" t="str">
        <f>IFERROR(INDEX('[10]Evaluación de riesgos'!$P$9:$P$35,MATCH(GO!O67,'[10]Evaluación de riesgos'!$B$9:$B$35,0)),"")</f>
        <v/>
      </c>
      <c r="T67" s="52"/>
      <c r="U67" s="52"/>
      <c r="V67" s="183"/>
      <c r="W67" s="80"/>
      <c r="X67" s="80"/>
    </row>
    <row r="68" spans="1:24" ht="18" x14ac:dyDescent="0.2">
      <c r="A68" s="50"/>
      <c r="B68" s="50"/>
      <c r="C68" s="50"/>
      <c r="D68" s="50"/>
      <c r="E68" s="50"/>
      <c r="F68" s="50"/>
      <c r="G68" s="50"/>
      <c r="H68" s="50"/>
      <c r="I68" s="50"/>
      <c r="J68" s="50"/>
      <c r="K68" s="50" t="str">
        <f>IFERROR(VLOOKUP(I68,[10]DATOS!$L$2:$Q$6,MATCH(J68,[10]DATOS!$M$7:$Q$7,0)+1,0),"")</f>
        <v/>
      </c>
      <c r="L68" s="50"/>
      <c r="M68" s="50"/>
      <c r="N68" s="50" t="str">
        <f>IFERROR(VLOOKUP(L68,[10]DATOS!$L$2:$Q$6,MATCH(M68,[10]DATOS!$M$7:$Q$7,0)+1,0),"")</f>
        <v/>
      </c>
      <c r="O68" s="50"/>
      <c r="P68" s="50"/>
      <c r="Q68" s="50"/>
      <c r="R68" s="50" t="str">
        <f>IFERROR(INDEX([10]DATOS!$T$3:$T$6,MATCH(GO!N68,[10]DATOS!$S$3:$S$6,0)),"")</f>
        <v/>
      </c>
      <c r="S68" s="51" t="str">
        <f>IFERROR(INDEX('[10]Evaluación de riesgos'!$P$9:$P$35,MATCH(GO!O68,'[10]Evaluación de riesgos'!$B$9:$B$35,0)),"")</f>
        <v/>
      </c>
      <c r="T68" s="52"/>
      <c r="U68" s="52"/>
      <c r="V68" s="183"/>
      <c r="W68" s="80"/>
      <c r="X68" s="80"/>
    </row>
    <row r="69" spans="1:24" ht="18" x14ac:dyDescent="0.2">
      <c r="A69" s="50"/>
      <c r="B69" s="50"/>
      <c r="C69" s="50"/>
      <c r="D69" s="50"/>
      <c r="E69" s="50"/>
      <c r="F69" s="50"/>
      <c r="G69" s="50"/>
      <c r="H69" s="50"/>
      <c r="I69" s="50"/>
      <c r="J69" s="50"/>
      <c r="K69" s="50" t="str">
        <f>IFERROR(VLOOKUP(I69,[10]DATOS!$L$2:$Q$6,MATCH(J69,[10]DATOS!$M$7:$Q$7,0)+1,0),"")</f>
        <v/>
      </c>
      <c r="L69" s="50"/>
      <c r="M69" s="50"/>
      <c r="N69" s="50" t="str">
        <f>IFERROR(VLOOKUP(L69,[10]DATOS!$L$2:$Q$6,MATCH(M69,[10]DATOS!$M$7:$Q$7,0)+1,0),"")</f>
        <v/>
      </c>
      <c r="O69" s="50"/>
      <c r="P69" s="50"/>
      <c r="Q69" s="50"/>
      <c r="R69" s="50" t="str">
        <f>IFERROR(INDEX([10]DATOS!$T$3:$T$6,MATCH(GO!N69,[10]DATOS!$S$3:$S$6,0)),"")</f>
        <v/>
      </c>
      <c r="S69" s="51" t="str">
        <f>IFERROR(INDEX('[10]Evaluación de riesgos'!$P$9:$P$35,MATCH(GO!O69,'[10]Evaluación de riesgos'!$B$9:$B$35,0)),"")</f>
        <v/>
      </c>
      <c r="T69" s="52"/>
      <c r="U69" s="52"/>
      <c r="V69" s="183"/>
      <c r="W69" s="80"/>
      <c r="X69" s="80"/>
    </row>
    <row r="70" spans="1:24" ht="18" x14ac:dyDescent="0.2">
      <c r="A70" s="50"/>
      <c r="B70" s="50"/>
      <c r="C70" s="50"/>
      <c r="D70" s="50"/>
      <c r="E70" s="50"/>
      <c r="F70" s="50"/>
      <c r="G70" s="50"/>
      <c r="H70" s="50"/>
      <c r="I70" s="50"/>
      <c r="J70" s="50"/>
      <c r="K70" s="50" t="str">
        <f>IFERROR(VLOOKUP(I70,[10]DATOS!$L$2:$Q$6,MATCH(J70,[10]DATOS!$M$7:$Q$7,0)+1,0),"")</f>
        <v/>
      </c>
      <c r="L70" s="50"/>
      <c r="M70" s="50"/>
      <c r="N70" s="50" t="str">
        <f>IFERROR(VLOOKUP(L70,[10]DATOS!$L$2:$Q$6,MATCH(M70,[10]DATOS!$M$7:$Q$7,0)+1,0),"")</f>
        <v/>
      </c>
      <c r="O70" s="50"/>
      <c r="P70" s="50"/>
      <c r="Q70" s="50"/>
      <c r="R70" s="50" t="str">
        <f>IFERROR(INDEX([10]DATOS!$T$3:$T$6,MATCH(GO!N70,[10]DATOS!$S$3:$S$6,0)),"")</f>
        <v/>
      </c>
      <c r="S70" s="51" t="str">
        <f>IFERROR(INDEX('[10]Evaluación de riesgos'!$P$9:$P$35,MATCH(GO!O70,'[10]Evaluación de riesgos'!$B$9:$B$35,0)),"")</f>
        <v/>
      </c>
      <c r="T70" s="52"/>
      <c r="U70" s="52"/>
      <c r="V70" s="183"/>
      <c r="W70" s="80"/>
      <c r="X70" s="80"/>
    </row>
    <row r="71" spans="1:24" ht="18" x14ac:dyDescent="0.2">
      <c r="A71" s="50"/>
      <c r="B71" s="50"/>
      <c r="C71" s="50"/>
      <c r="D71" s="50"/>
      <c r="E71" s="50"/>
      <c r="F71" s="50"/>
      <c r="G71" s="50"/>
      <c r="H71" s="50"/>
      <c r="I71" s="50"/>
      <c r="J71" s="50"/>
      <c r="K71" s="50" t="str">
        <f>IFERROR(VLOOKUP(I71,[10]DATOS!$L$2:$Q$6,MATCH(J71,[10]DATOS!$M$7:$Q$7,0)+1,0),"")</f>
        <v/>
      </c>
      <c r="L71" s="50"/>
      <c r="M71" s="50"/>
      <c r="N71" s="50" t="str">
        <f>IFERROR(VLOOKUP(L71,[10]DATOS!$L$2:$Q$6,MATCH(M71,[10]DATOS!$M$7:$Q$7,0)+1,0),"")</f>
        <v/>
      </c>
      <c r="O71" s="50"/>
      <c r="P71" s="50"/>
      <c r="Q71" s="50"/>
      <c r="R71" s="50" t="str">
        <f>IFERROR(INDEX([10]DATOS!$T$3:$T$6,MATCH(GO!N71,[10]DATOS!$S$3:$S$6,0)),"")</f>
        <v/>
      </c>
      <c r="S71" s="51" t="str">
        <f>IFERROR(INDEX('[10]Evaluación de riesgos'!$P$9:$P$35,MATCH(GO!O71,'[10]Evaluación de riesgos'!$B$9:$B$35,0)),"")</f>
        <v/>
      </c>
      <c r="T71" s="52"/>
      <c r="U71" s="52"/>
      <c r="V71" s="183"/>
      <c r="W71" s="80"/>
      <c r="X71" s="80"/>
    </row>
    <row r="72" spans="1:24" ht="18" x14ac:dyDescent="0.2">
      <c r="A72" s="50"/>
      <c r="B72" s="50"/>
      <c r="C72" s="50"/>
      <c r="D72" s="50"/>
      <c r="E72" s="50"/>
      <c r="F72" s="50"/>
      <c r="G72" s="50"/>
      <c r="H72" s="50"/>
      <c r="I72" s="50"/>
      <c r="J72" s="50"/>
      <c r="K72" s="50" t="str">
        <f>IFERROR(VLOOKUP(I72,[10]DATOS!$L$2:$Q$6,MATCH(J72,[10]DATOS!$M$7:$Q$7,0)+1,0),"")</f>
        <v/>
      </c>
      <c r="L72" s="50"/>
      <c r="M72" s="50"/>
      <c r="N72" s="50" t="str">
        <f>IFERROR(VLOOKUP(L72,[10]DATOS!$L$2:$Q$6,MATCH(M72,[10]DATOS!$M$7:$Q$7,0)+1,0),"")</f>
        <v/>
      </c>
      <c r="O72" s="50"/>
      <c r="P72" s="50"/>
      <c r="Q72" s="50"/>
      <c r="R72" s="50" t="str">
        <f>IFERROR(INDEX([10]DATOS!$T$3:$T$6,MATCH(GO!N72,[10]DATOS!$S$3:$S$6,0)),"")</f>
        <v/>
      </c>
      <c r="S72" s="51" t="str">
        <f>IFERROR(INDEX('[10]Evaluación de riesgos'!$P$9:$P$35,MATCH(GO!O72,'[10]Evaluación de riesgos'!$B$9:$B$35,0)),"")</f>
        <v/>
      </c>
      <c r="T72" s="52"/>
      <c r="U72" s="52"/>
      <c r="V72" s="183"/>
      <c r="W72" s="80"/>
      <c r="X72" s="80"/>
    </row>
    <row r="73" spans="1:24" ht="18" x14ac:dyDescent="0.2">
      <c r="A73" s="50"/>
      <c r="B73" s="50"/>
      <c r="C73" s="50"/>
      <c r="D73" s="50"/>
      <c r="E73" s="50"/>
      <c r="F73" s="50"/>
      <c r="G73" s="50"/>
      <c r="H73" s="50"/>
      <c r="I73" s="50"/>
      <c r="J73" s="50"/>
      <c r="K73" s="50" t="str">
        <f>IFERROR(VLOOKUP(I73,[10]DATOS!$L$2:$Q$6,MATCH(J73,[10]DATOS!$M$7:$Q$7,0)+1,0),"")</f>
        <v/>
      </c>
      <c r="L73" s="50"/>
      <c r="M73" s="50"/>
      <c r="N73" s="50" t="str">
        <f>IFERROR(VLOOKUP(L73,[10]DATOS!$L$2:$Q$6,MATCH(M73,[10]DATOS!$M$7:$Q$7,0)+1,0),"")</f>
        <v/>
      </c>
      <c r="O73" s="50"/>
      <c r="P73" s="50"/>
      <c r="Q73" s="50"/>
      <c r="R73" s="50" t="str">
        <f>IFERROR(INDEX([10]DATOS!$T$3:$T$6,MATCH(GO!N73,[10]DATOS!$S$3:$S$6,0)),"")</f>
        <v/>
      </c>
      <c r="S73" s="51" t="str">
        <f>IFERROR(INDEX('[10]Evaluación de riesgos'!$P$9:$P$35,MATCH(GO!O73,'[10]Evaluación de riesgos'!$B$9:$B$35,0)),"")</f>
        <v/>
      </c>
      <c r="T73" s="52"/>
      <c r="U73" s="52"/>
      <c r="V73" s="183"/>
      <c r="W73" s="80"/>
      <c r="X73" s="80"/>
    </row>
    <row r="74" spans="1:24" ht="18" x14ac:dyDescent="0.2">
      <c r="A74" s="50"/>
      <c r="B74" s="50"/>
      <c r="C74" s="50"/>
      <c r="D74" s="50"/>
      <c r="E74" s="50"/>
      <c r="F74" s="50"/>
      <c r="G74" s="50"/>
      <c r="H74" s="50"/>
      <c r="I74" s="50"/>
      <c r="J74" s="50"/>
      <c r="K74" s="50" t="str">
        <f>IFERROR(VLOOKUP(I74,[10]DATOS!$L$2:$Q$6,MATCH(J74,[10]DATOS!$M$7:$Q$7,0)+1,0),"")</f>
        <v/>
      </c>
      <c r="L74" s="50"/>
      <c r="M74" s="50"/>
      <c r="N74" s="50" t="str">
        <f>IFERROR(VLOOKUP(L74,[10]DATOS!$L$2:$Q$6,MATCH(M74,[10]DATOS!$M$7:$Q$7,0)+1,0),"")</f>
        <v/>
      </c>
      <c r="O74" s="50"/>
      <c r="P74" s="50"/>
      <c r="Q74" s="50"/>
      <c r="R74" s="50" t="str">
        <f>IFERROR(INDEX([10]DATOS!$T$3:$T$6,MATCH(GO!N74,[10]DATOS!$S$3:$S$6,0)),"")</f>
        <v/>
      </c>
      <c r="S74" s="51" t="str">
        <f>IFERROR(INDEX('[10]Evaluación de riesgos'!$P$9:$P$35,MATCH(GO!O74,'[10]Evaluación de riesgos'!$B$9:$B$35,0)),"")</f>
        <v/>
      </c>
      <c r="T74" s="52"/>
      <c r="U74" s="52"/>
      <c r="V74" s="183"/>
      <c r="W74" s="80"/>
      <c r="X74" s="80"/>
    </row>
    <row r="75" spans="1:24" ht="18" x14ac:dyDescent="0.2">
      <c r="A75" s="50"/>
      <c r="B75" s="50"/>
      <c r="C75" s="50"/>
      <c r="D75" s="50"/>
      <c r="E75" s="50"/>
      <c r="F75" s="50"/>
      <c r="G75" s="50"/>
      <c r="H75" s="50"/>
      <c r="I75" s="50"/>
      <c r="J75" s="50"/>
      <c r="K75" s="50" t="str">
        <f>IFERROR(VLOOKUP(I75,[10]DATOS!$L$2:$Q$6,MATCH(J75,[10]DATOS!$M$7:$Q$7,0)+1,0),"")</f>
        <v/>
      </c>
      <c r="L75" s="50"/>
      <c r="M75" s="50"/>
      <c r="N75" s="50" t="str">
        <f>IFERROR(VLOOKUP(L75,[10]DATOS!$L$2:$Q$6,MATCH(M75,[10]DATOS!$M$7:$Q$7,0)+1,0),"")</f>
        <v/>
      </c>
      <c r="O75" s="50"/>
      <c r="P75" s="50"/>
      <c r="Q75" s="50"/>
      <c r="R75" s="50" t="str">
        <f>IFERROR(INDEX([10]DATOS!$T$3:$T$6,MATCH(GO!N75,[10]DATOS!$S$3:$S$6,0)),"")</f>
        <v/>
      </c>
      <c r="S75" s="51" t="str">
        <f>IFERROR(INDEX('[10]Evaluación de riesgos'!$P$9:$P$35,MATCH(GO!O75,'[10]Evaluación de riesgos'!$B$9:$B$35,0)),"")</f>
        <v/>
      </c>
      <c r="T75" s="52"/>
      <c r="U75" s="52"/>
      <c r="V75" s="183"/>
      <c r="W75" s="80"/>
      <c r="X75" s="80"/>
    </row>
    <row r="76" spans="1:24" ht="18" x14ac:dyDescent="0.2">
      <c r="A76" s="50"/>
      <c r="B76" s="50"/>
      <c r="C76" s="50"/>
      <c r="D76" s="50"/>
      <c r="E76" s="50"/>
      <c r="F76" s="50"/>
      <c r="G76" s="50"/>
      <c r="H76" s="50"/>
      <c r="I76" s="50"/>
      <c r="J76" s="50"/>
      <c r="K76" s="50" t="str">
        <f>IFERROR(VLOOKUP(I76,[10]DATOS!$L$2:$Q$6,MATCH(J76,[10]DATOS!$M$7:$Q$7,0)+1,0),"")</f>
        <v/>
      </c>
      <c r="L76" s="50"/>
      <c r="M76" s="50"/>
      <c r="N76" s="50" t="str">
        <f>IFERROR(VLOOKUP(L76,[10]DATOS!$L$2:$Q$6,MATCH(M76,[10]DATOS!$M$7:$Q$7,0)+1,0),"")</f>
        <v/>
      </c>
      <c r="O76" s="50"/>
      <c r="P76" s="50"/>
      <c r="Q76" s="50"/>
      <c r="R76" s="50" t="str">
        <f>IFERROR(INDEX([10]DATOS!$T$3:$T$6,MATCH(GO!N76,[10]DATOS!$S$3:$S$6,0)),"")</f>
        <v/>
      </c>
      <c r="S76" s="51" t="str">
        <f>IFERROR(INDEX('[10]Evaluación de riesgos'!$P$9:$P$35,MATCH(GO!O76,'[10]Evaluación de riesgos'!$B$9:$B$35,0)),"")</f>
        <v/>
      </c>
      <c r="T76" s="52"/>
      <c r="U76" s="52"/>
      <c r="V76" s="183"/>
      <c r="W76" s="80"/>
      <c r="X76" s="80"/>
    </row>
    <row r="77" spans="1:24" ht="18" x14ac:dyDescent="0.2">
      <c r="A77" s="50"/>
      <c r="B77" s="50"/>
      <c r="C77" s="50"/>
      <c r="D77" s="50"/>
      <c r="E77" s="50"/>
      <c r="F77" s="50"/>
      <c r="G77" s="50"/>
      <c r="H77" s="50"/>
      <c r="I77" s="50"/>
      <c r="J77" s="50"/>
      <c r="K77" s="50" t="str">
        <f>IFERROR(VLOOKUP(I77,[10]DATOS!$L$2:$Q$6,MATCH(J77,[10]DATOS!$M$7:$Q$7,0)+1,0),"")</f>
        <v/>
      </c>
      <c r="L77" s="50"/>
      <c r="M77" s="50"/>
      <c r="N77" s="50" t="str">
        <f>IFERROR(VLOOKUP(L77,[10]DATOS!$L$2:$Q$6,MATCH(M77,[10]DATOS!$M$7:$Q$7,0)+1,0),"")</f>
        <v/>
      </c>
      <c r="O77" s="50"/>
      <c r="P77" s="50"/>
      <c r="Q77" s="50"/>
      <c r="R77" s="50" t="str">
        <f>IFERROR(INDEX([10]DATOS!$T$3:$T$6,MATCH(GO!N77,[10]DATOS!$S$3:$S$6,0)),"")</f>
        <v/>
      </c>
      <c r="S77" s="51" t="str">
        <f>IFERROR(INDEX('[10]Evaluación de riesgos'!$P$9:$P$35,MATCH(GO!O77,'[10]Evaluación de riesgos'!$B$9:$B$35,0)),"")</f>
        <v/>
      </c>
      <c r="T77" s="52"/>
      <c r="U77" s="52"/>
      <c r="V77" s="183"/>
      <c r="W77" s="80"/>
      <c r="X77" s="80"/>
    </row>
    <row r="78" spans="1:24" ht="18" x14ac:dyDescent="0.2">
      <c r="A78" s="50"/>
      <c r="B78" s="50"/>
      <c r="C78" s="50"/>
      <c r="D78" s="50"/>
      <c r="E78" s="50"/>
      <c r="F78" s="50"/>
      <c r="G78" s="50"/>
      <c r="H78" s="50"/>
      <c r="I78" s="50"/>
      <c r="J78" s="50"/>
      <c r="K78" s="50" t="str">
        <f>IFERROR(VLOOKUP(I78,[10]DATOS!$L$2:$Q$6,MATCH(J78,[10]DATOS!$M$7:$Q$7,0)+1,0),"")</f>
        <v/>
      </c>
      <c r="L78" s="50"/>
      <c r="M78" s="50"/>
      <c r="N78" s="50" t="str">
        <f>IFERROR(VLOOKUP(L78,[10]DATOS!$L$2:$Q$6,MATCH(M78,[10]DATOS!$M$7:$Q$7,0)+1,0),"")</f>
        <v/>
      </c>
      <c r="O78" s="50"/>
      <c r="P78" s="50"/>
      <c r="Q78" s="50"/>
      <c r="R78" s="50" t="str">
        <f>IFERROR(INDEX([10]DATOS!$T$3:$T$6,MATCH(GO!N78,[10]DATOS!$S$3:$S$6,0)),"")</f>
        <v/>
      </c>
      <c r="S78" s="51" t="str">
        <f>IFERROR(INDEX('[10]Evaluación de riesgos'!$P$9:$P$35,MATCH(GO!O78,'[10]Evaluación de riesgos'!$B$9:$B$35,0)),"")</f>
        <v/>
      </c>
      <c r="T78" s="52"/>
      <c r="U78" s="52"/>
      <c r="V78" s="183"/>
      <c r="W78" s="80"/>
      <c r="X78" s="80"/>
    </row>
    <row r="79" spans="1:24" ht="18" x14ac:dyDescent="0.2">
      <c r="A79" s="50"/>
      <c r="B79" s="50"/>
      <c r="C79" s="50"/>
      <c r="D79" s="50"/>
      <c r="E79" s="50"/>
      <c r="F79" s="50"/>
      <c r="G79" s="50"/>
      <c r="H79" s="50"/>
      <c r="I79" s="50"/>
      <c r="J79" s="50"/>
      <c r="K79" s="50" t="str">
        <f>IFERROR(VLOOKUP(I79,[10]DATOS!$L$2:$Q$6,MATCH(J79,[10]DATOS!$M$7:$Q$7,0)+1,0),"")</f>
        <v/>
      </c>
      <c r="L79" s="50"/>
      <c r="M79" s="50"/>
      <c r="N79" s="50" t="str">
        <f>IFERROR(VLOOKUP(L79,[10]DATOS!$L$2:$Q$6,MATCH(M79,[10]DATOS!$M$7:$Q$7,0)+1,0),"")</f>
        <v/>
      </c>
      <c r="O79" s="50"/>
      <c r="P79" s="50"/>
      <c r="Q79" s="50"/>
      <c r="R79" s="50" t="str">
        <f>IFERROR(INDEX([10]DATOS!$T$3:$T$6,MATCH(GO!N79,[10]DATOS!$S$3:$S$6,0)),"")</f>
        <v/>
      </c>
      <c r="S79" s="51" t="str">
        <f>IFERROR(INDEX('[10]Evaluación de riesgos'!$P$9:$P$35,MATCH(GO!O79,'[10]Evaluación de riesgos'!$B$9:$B$35,0)),"")</f>
        <v/>
      </c>
      <c r="T79" s="52"/>
      <c r="U79" s="52"/>
      <c r="V79" s="183"/>
      <c r="W79" s="80"/>
      <c r="X79" s="80"/>
    </row>
    <row r="80" spans="1:24" ht="18" x14ac:dyDescent="0.2">
      <c r="A80" s="50"/>
      <c r="B80" s="50"/>
      <c r="C80" s="50"/>
      <c r="D80" s="50"/>
      <c r="E80" s="50"/>
      <c r="F80" s="50"/>
      <c r="G80" s="50"/>
      <c r="H80" s="50"/>
      <c r="I80" s="50"/>
      <c r="J80" s="50"/>
      <c r="K80" s="50" t="str">
        <f>IFERROR(VLOOKUP(I80,[10]DATOS!$L$2:$Q$6,MATCH(J80,[10]DATOS!$M$7:$Q$7,0)+1,0),"")</f>
        <v/>
      </c>
      <c r="L80" s="50"/>
      <c r="M80" s="50"/>
      <c r="N80" s="50" t="str">
        <f>IFERROR(VLOOKUP(L80,[10]DATOS!$L$2:$Q$6,MATCH(M80,[10]DATOS!$M$7:$Q$7,0)+1,0),"")</f>
        <v/>
      </c>
      <c r="O80" s="50"/>
      <c r="P80" s="50"/>
      <c r="Q80" s="50"/>
      <c r="R80" s="50" t="str">
        <f>IFERROR(INDEX([10]DATOS!$T$3:$T$6,MATCH(GO!N80,[10]DATOS!$S$3:$S$6,0)),"")</f>
        <v/>
      </c>
      <c r="S80" s="51" t="str">
        <f>IFERROR(INDEX('[10]Evaluación de riesgos'!$P$9:$P$35,MATCH(GO!O80,'[10]Evaluación de riesgos'!$B$9:$B$35,0)),"")</f>
        <v/>
      </c>
      <c r="T80" s="52"/>
      <c r="U80" s="52"/>
      <c r="V80" s="183"/>
      <c r="W80" s="80"/>
      <c r="X80" s="80"/>
    </row>
    <row r="81" spans="1:24" ht="18" x14ac:dyDescent="0.2">
      <c r="A81" s="50"/>
      <c r="B81" s="50"/>
      <c r="C81" s="50"/>
      <c r="D81" s="50"/>
      <c r="E81" s="50"/>
      <c r="F81" s="50"/>
      <c r="G81" s="50"/>
      <c r="H81" s="50"/>
      <c r="I81" s="50"/>
      <c r="J81" s="50"/>
      <c r="K81" s="50" t="str">
        <f>IFERROR(VLOOKUP(I81,[10]DATOS!$L$2:$Q$6,MATCH(J81,[10]DATOS!$M$7:$Q$7,0)+1,0),"")</f>
        <v/>
      </c>
      <c r="L81" s="50"/>
      <c r="M81" s="50"/>
      <c r="N81" s="50" t="str">
        <f>IFERROR(VLOOKUP(L81,[10]DATOS!$L$2:$Q$6,MATCH(M81,[10]DATOS!$M$7:$Q$7,0)+1,0),"")</f>
        <v/>
      </c>
      <c r="O81" s="50"/>
      <c r="P81" s="50"/>
      <c r="Q81" s="50"/>
      <c r="R81" s="50" t="str">
        <f>IFERROR(INDEX([10]DATOS!$T$3:$T$6,MATCH(GO!N81,[10]DATOS!$S$3:$S$6,0)),"")</f>
        <v/>
      </c>
      <c r="S81" s="51" t="str">
        <f>IFERROR(INDEX('[10]Evaluación de riesgos'!$P$9:$P$35,MATCH(GO!O81,'[10]Evaluación de riesgos'!$B$9:$B$35,0)),"")</f>
        <v/>
      </c>
      <c r="T81" s="52"/>
      <c r="U81" s="52"/>
      <c r="V81" s="183"/>
      <c r="W81" s="80"/>
      <c r="X81" s="80"/>
    </row>
    <row r="82" spans="1:24" ht="18" x14ac:dyDescent="0.2">
      <c r="A82" s="50"/>
      <c r="B82" s="50"/>
      <c r="C82" s="50"/>
      <c r="D82" s="50"/>
      <c r="E82" s="50"/>
      <c r="F82" s="50"/>
      <c r="G82" s="50"/>
      <c r="H82" s="50"/>
      <c r="I82" s="50"/>
      <c r="J82" s="50"/>
      <c r="K82" s="50" t="str">
        <f>IFERROR(VLOOKUP(I82,[10]DATOS!$L$2:$Q$6,MATCH(J82,[10]DATOS!$M$7:$Q$7,0)+1,0),"")</f>
        <v/>
      </c>
      <c r="L82" s="50"/>
      <c r="M82" s="50"/>
      <c r="N82" s="50" t="str">
        <f>IFERROR(VLOOKUP(L82,[10]DATOS!$L$2:$Q$6,MATCH(M82,[10]DATOS!$M$7:$Q$7,0)+1,0),"")</f>
        <v/>
      </c>
      <c r="O82" s="50"/>
      <c r="P82" s="50"/>
      <c r="Q82" s="50"/>
      <c r="R82" s="50" t="str">
        <f>IFERROR(INDEX([10]DATOS!$T$3:$T$6,MATCH(GO!N82,[10]DATOS!$S$3:$S$6,0)),"")</f>
        <v/>
      </c>
      <c r="S82" s="51" t="str">
        <f>IFERROR(INDEX('[10]Evaluación de riesgos'!$P$9:$P$35,MATCH(GO!O82,'[10]Evaluación de riesgos'!$B$9:$B$35,0)),"")</f>
        <v/>
      </c>
      <c r="T82" s="52"/>
      <c r="U82" s="52"/>
      <c r="V82" s="183"/>
      <c r="W82" s="80"/>
      <c r="X82" s="80"/>
    </row>
    <row r="83" spans="1:24" ht="18" x14ac:dyDescent="0.2">
      <c r="A83" s="50"/>
      <c r="B83" s="50"/>
      <c r="C83" s="50"/>
      <c r="D83" s="50"/>
      <c r="E83" s="50"/>
      <c r="F83" s="50"/>
      <c r="G83" s="50"/>
      <c r="H83" s="50"/>
      <c r="I83" s="50"/>
      <c r="J83" s="50"/>
      <c r="K83" s="50" t="str">
        <f>IFERROR(VLOOKUP(I83,[10]DATOS!$L$2:$Q$6,MATCH(J83,[10]DATOS!$M$7:$Q$7,0)+1,0),"")</f>
        <v/>
      </c>
      <c r="L83" s="50"/>
      <c r="M83" s="50"/>
      <c r="N83" s="50" t="str">
        <f>IFERROR(VLOOKUP(L83,[10]DATOS!$L$2:$Q$6,MATCH(M83,[10]DATOS!$M$7:$Q$7,0)+1,0),"")</f>
        <v/>
      </c>
      <c r="O83" s="50"/>
      <c r="P83" s="50"/>
      <c r="Q83" s="50"/>
      <c r="R83" s="50" t="str">
        <f>IFERROR(INDEX([10]DATOS!$T$3:$T$6,MATCH(GO!N83,[10]DATOS!$S$3:$S$6,0)),"")</f>
        <v/>
      </c>
      <c r="S83" s="51" t="str">
        <f>IFERROR(INDEX('[10]Evaluación de riesgos'!$P$9:$P$35,MATCH(GO!O83,'[10]Evaluación de riesgos'!$B$9:$B$35,0)),"")</f>
        <v/>
      </c>
      <c r="T83" s="52"/>
      <c r="U83" s="52"/>
      <c r="V83" s="183"/>
      <c r="W83" s="80"/>
      <c r="X83" s="80"/>
    </row>
    <row r="84" spans="1:24" ht="18" x14ac:dyDescent="0.2">
      <c r="A84" s="50"/>
      <c r="B84" s="50"/>
      <c r="C84" s="50"/>
      <c r="D84" s="50"/>
      <c r="E84" s="50"/>
      <c r="F84" s="50"/>
      <c r="G84" s="50"/>
      <c r="H84" s="50"/>
      <c r="I84" s="50"/>
      <c r="J84" s="50"/>
      <c r="K84" s="50" t="str">
        <f>IFERROR(VLOOKUP(I84,[10]DATOS!$L$2:$Q$6,MATCH(J84,[10]DATOS!$M$7:$Q$7,0)+1,0),"")</f>
        <v/>
      </c>
      <c r="L84" s="50"/>
      <c r="M84" s="50"/>
      <c r="N84" s="50" t="str">
        <f>IFERROR(VLOOKUP(L84,[10]DATOS!$L$2:$Q$6,MATCH(M84,[10]DATOS!$M$7:$Q$7,0)+1,0),"")</f>
        <v/>
      </c>
      <c r="O84" s="50"/>
      <c r="P84" s="50"/>
      <c r="Q84" s="50"/>
      <c r="R84" s="50" t="str">
        <f>IFERROR(INDEX([10]DATOS!$T$3:$T$6,MATCH(GO!N84,[10]DATOS!$S$3:$S$6,0)),"")</f>
        <v/>
      </c>
      <c r="S84" s="51" t="str">
        <f>IFERROR(INDEX('[10]Evaluación de riesgos'!$P$9:$P$35,MATCH(GO!O84,'[10]Evaluación de riesgos'!$B$9:$B$35,0)),"")</f>
        <v/>
      </c>
      <c r="T84" s="52"/>
      <c r="U84" s="52"/>
      <c r="V84" s="183"/>
      <c r="W84" s="80"/>
      <c r="X84" s="80"/>
    </row>
    <row r="85" spans="1:24" ht="18" x14ac:dyDescent="0.2">
      <c r="A85" s="50"/>
      <c r="B85" s="50"/>
      <c r="C85" s="50"/>
      <c r="D85" s="50"/>
      <c r="E85" s="50"/>
      <c r="F85" s="50"/>
      <c r="G85" s="50"/>
      <c r="H85" s="50"/>
      <c r="I85" s="50"/>
      <c r="J85" s="50"/>
      <c r="K85" s="50" t="str">
        <f>IFERROR(VLOOKUP(I85,[10]DATOS!$L$2:$Q$6,MATCH(J85,[10]DATOS!$M$7:$Q$7,0)+1,0),"")</f>
        <v/>
      </c>
      <c r="L85" s="50"/>
      <c r="M85" s="50"/>
      <c r="N85" s="50" t="str">
        <f>IFERROR(VLOOKUP(L85,[10]DATOS!$L$2:$Q$6,MATCH(M85,[10]DATOS!$M$7:$Q$7,0)+1,0),"")</f>
        <v/>
      </c>
      <c r="O85" s="50"/>
      <c r="P85" s="50"/>
      <c r="Q85" s="50"/>
      <c r="R85" s="50" t="str">
        <f>IFERROR(INDEX([10]DATOS!$T$3:$T$6,MATCH(GO!N85,[10]DATOS!$S$3:$S$6,0)),"")</f>
        <v/>
      </c>
      <c r="S85" s="51" t="str">
        <f>IFERROR(INDEX('[10]Evaluación de riesgos'!$P$9:$P$35,MATCH(GO!O85,'[10]Evaluación de riesgos'!$B$9:$B$35,0)),"")</f>
        <v/>
      </c>
      <c r="T85" s="52"/>
      <c r="U85" s="52"/>
      <c r="V85" s="183"/>
      <c r="W85" s="80"/>
      <c r="X85" s="80"/>
    </row>
    <row r="86" spans="1:24" ht="18" x14ac:dyDescent="0.2">
      <c r="A86" s="50"/>
      <c r="B86" s="50"/>
      <c r="C86" s="50"/>
      <c r="D86" s="50"/>
      <c r="E86" s="50"/>
      <c r="F86" s="50"/>
      <c r="G86" s="50"/>
      <c r="H86" s="50"/>
      <c r="I86" s="50"/>
      <c r="J86" s="50"/>
      <c r="K86" s="50" t="str">
        <f>IFERROR(VLOOKUP(I86,[10]DATOS!$L$2:$Q$6,MATCH(J86,[10]DATOS!$M$7:$Q$7,0)+1,0),"")</f>
        <v/>
      </c>
      <c r="L86" s="50"/>
      <c r="M86" s="50"/>
      <c r="N86" s="50" t="str">
        <f>IFERROR(VLOOKUP(L86,[10]DATOS!$L$2:$Q$6,MATCH(M86,[10]DATOS!$M$7:$Q$7,0)+1,0),"")</f>
        <v/>
      </c>
      <c r="O86" s="50"/>
      <c r="P86" s="50"/>
      <c r="Q86" s="50"/>
      <c r="R86" s="50" t="str">
        <f>IFERROR(INDEX([10]DATOS!$T$3:$T$6,MATCH(GO!N86,[10]DATOS!$S$3:$S$6,0)),"")</f>
        <v/>
      </c>
      <c r="S86" s="51" t="str">
        <f>IFERROR(INDEX('[10]Evaluación de riesgos'!$P$9:$P$35,MATCH(GO!O86,'[10]Evaluación de riesgos'!$B$9:$B$35,0)),"")</f>
        <v/>
      </c>
      <c r="T86" s="52"/>
      <c r="U86" s="52"/>
      <c r="V86" s="183"/>
      <c r="W86" s="80"/>
      <c r="X86" s="80"/>
    </row>
    <row r="87" spans="1:24" ht="18" x14ac:dyDescent="0.2">
      <c r="A87" s="50"/>
      <c r="B87" s="50"/>
      <c r="C87" s="50"/>
      <c r="D87" s="50"/>
      <c r="E87" s="50"/>
      <c r="F87" s="50"/>
      <c r="G87" s="50"/>
      <c r="H87" s="50"/>
      <c r="I87" s="50"/>
      <c r="J87" s="50"/>
      <c r="K87" s="50" t="str">
        <f>IFERROR(VLOOKUP(I87,[10]DATOS!$L$2:$Q$6,MATCH(J87,[10]DATOS!$M$7:$Q$7,0)+1,0),"")</f>
        <v/>
      </c>
      <c r="L87" s="50"/>
      <c r="M87" s="50"/>
      <c r="N87" s="50" t="str">
        <f>IFERROR(VLOOKUP(L87,[10]DATOS!$L$2:$Q$6,MATCH(M87,[10]DATOS!$M$7:$Q$7,0)+1,0),"")</f>
        <v/>
      </c>
      <c r="O87" s="50"/>
      <c r="P87" s="50"/>
      <c r="Q87" s="50"/>
      <c r="R87" s="50" t="str">
        <f>IFERROR(INDEX([10]DATOS!$T$3:$T$6,MATCH(GO!N87,[10]DATOS!$S$3:$S$6,0)),"")</f>
        <v/>
      </c>
      <c r="S87" s="51" t="str">
        <f>IFERROR(INDEX('[10]Evaluación de riesgos'!$P$9:$P$35,MATCH(GO!O87,'[10]Evaluación de riesgos'!$B$9:$B$35,0)),"")</f>
        <v/>
      </c>
      <c r="T87" s="52"/>
      <c r="U87" s="52"/>
      <c r="V87" s="183"/>
      <c r="W87" s="80"/>
      <c r="X87" s="80"/>
    </row>
    <row r="88" spans="1:24" ht="18" x14ac:dyDescent="0.2">
      <c r="A88" s="50"/>
      <c r="B88" s="50"/>
      <c r="C88" s="50"/>
      <c r="D88" s="50"/>
      <c r="E88" s="50"/>
      <c r="F88" s="50"/>
      <c r="G88" s="50"/>
      <c r="H88" s="50"/>
      <c r="I88" s="50"/>
      <c r="J88" s="50"/>
      <c r="K88" s="50" t="str">
        <f>IFERROR(VLOOKUP(I88,[10]DATOS!$L$2:$Q$6,MATCH(J88,[10]DATOS!$M$7:$Q$7,0)+1,0),"")</f>
        <v/>
      </c>
      <c r="L88" s="50"/>
      <c r="M88" s="50"/>
      <c r="N88" s="50" t="str">
        <f>IFERROR(VLOOKUP(L88,[10]DATOS!$L$2:$Q$6,MATCH(M88,[10]DATOS!$M$7:$Q$7,0)+1,0),"")</f>
        <v/>
      </c>
      <c r="O88" s="50"/>
      <c r="P88" s="50"/>
      <c r="Q88" s="50"/>
      <c r="R88" s="50" t="str">
        <f>IFERROR(INDEX([10]DATOS!$T$3:$T$6,MATCH(GO!N88,[10]DATOS!$S$3:$S$6,0)),"")</f>
        <v/>
      </c>
      <c r="S88" s="51" t="str">
        <f>IFERROR(INDEX('[10]Evaluación de riesgos'!$P$9:$P$35,MATCH(GO!O88,'[10]Evaluación de riesgos'!$B$9:$B$35,0)),"")</f>
        <v/>
      </c>
      <c r="T88" s="52"/>
      <c r="U88" s="52"/>
      <c r="V88" s="183"/>
      <c r="W88" s="80"/>
      <c r="X88" s="80"/>
    </row>
    <row r="89" spans="1:24" ht="18" x14ac:dyDescent="0.2">
      <c r="A89" s="50"/>
      <c r="B89" s="50"/>
      <c r="C89" s="50"/>
      <c r="D89" s="50"/>
      <c r="E89" s="50"/>
      <c r="F89" s="50"/>
      <c r="G89" s="50"/>
      <c r="H89" s="50"/>
      <c r="I89" s="50"/>
      <c r="J89" s="50"/>
      <c r="K89" s="50" t="str">
        <f>IFERROR(VLOOKUP(I89,[10]DATOS!$L$2:$Q$6,MATCH(J89,[10]DATOS!$M$7:$Q$7,0)+1,0),"")</f>
        <v/>
      </c>
      <c r="L89" s="50"/>
      <c r="M89" s="50"/>
      <c r="N89" s="50" t="str">
        <f>IFERROR(VLOOKUP(L89,[10]DATOS!$L$2:$Q$6,MATCH(M89,[10]DATOS!$M$7:$Q$7,0)+1,0),"")</f>
        <v/>
      </c>
      <c r="O89" s="50"/>
      <c r="P89" s="50"/>
      <c r="Q89" s="50"/>
      <c r="R89" s="50" t="str">
        <f>IFERROR(INDEX([10]DATOS!$T$3:$T$6,MATCH(GO!N89,[10]DATOS!$S$3:$S$6,0)),"")</f>
        <v/>
      </c>
      <c r="S89" s="51" t="str">
        <f>IFERROR(INDEX('[10]Evaluación de riesgos'!$P$9:$P$35,MATCH(GO!O89,'[10]Evaluación de riesgos'!$B$9:$B$35,0)),"")</f>
        <v/>
      </c>
      <c r="T89" s="52"/>
      <c r="U89" s="52"/>
      <c r="V89" s="183"/>
      <c r="W89" s="80"/>
      <c r="X89" s="80"/>
    </row>
    <row r="90" spans="1:24" ht="18" x14ac:dyDescent="0.2">
      <c r="A90" s="50"/>
      <c r="B90" s="50"/>
      <c r="C90" s="50"/>
      <c r="D90" s="50"/>
      <c r="E90" s="50"/>
      <c r="F90" s="50"/>
      <c r="G90" s="50"/>
      <c r="H90" s="50"/>
      <c r="I90" s="50"/>
      <c r="J90" s="50"/>
      <c r="K90" s="50" t="str">
        <f>IFERROR(VLOOKUP(I90,[10]DATOS!$L$2:$Q$6,MATCH(J90,[10]DATOS!$M$7:$Q$7,0)+1,0),"")</f>
        <v/>
      </c>
      <c r="L90" s="50"/>
      <c r="M90" s="50"/>
      <c r="N90" s="50" t="str">
        <f>IFERROR(VLOOKUP(L90,[10]DATOS!$L$2:$Q$6,MATCH(M90,[10]DATOS!$M$7:$Q$7,0)+1,0),"")</f>
        <v/>
      </c>
      <c r="O90" s="50"/>
      <c r="P90" s="50"/>
      <c r="Q90" s="50"/>
      <c r="R90" s="50" t="str">
        <f>IFERROR(INDEX([10]DATOS!$T$3:$T$6,MATCH(GO!N90,[10]DATOS!$S$3:$S$6,0)),"")</f>
        <v/>
      </c>
      <c r="S90" s="51" t="str">
        <f>IFERROR(INDEX('[10]Evaluación de riesgos'!$P$9:$P$35,MATCH(GO!O90,'[10]Evaluación de riesgos'!$B$9:$B$35,0)),"")</f>
        <v/>
      </c>
      <c r="T90" s="52"/>
      <c r="U90" s="52"/>
      <c r="V90" s="183"/>
      <c r="W90" s="80"/>
      <c r="X90" s="80"/>
    </row>
    <row r="91" spans="1:24" ht="18" x14ac:dyDescent="0.2">
      <c r="A91" s="50"/>
      <c r="B91" s="50"/>
      <c r="C91" s="50"/>
      <c r="D91" s="50"/>
      <c r="E91" s="50"/>
      <c r="F91" s="50"/>
      <c r="G91" s="50"/>
      <c r="H91" s="50"/>
      <c r="I91" s="50"/>
      <c r="J91" s="50"/>
      <c r="K91" s="50" t="str">
        <f>IFERROR(VLOOKUP(I91,[10]DATOS!$L$2:$Q$6,MATCH(J91,[10]DATOS!$M$7:$Q$7,0)+1,0),"")</f>
        <v/>
      </c>
      <c r="L91" s="50"/>
      <c r="M91" s="50"/>
      <c r="N91" s="50" t="str">
        <f>IFERROR(VLOOKUP(L91,[10]DATOS!$L$2:$Q$6,MATCH(M91,[10]DATOS!$M$7:$Q$7,0)+1,0),"")</f>
        <v/>
      </c>
      <c r="O91" s="50"/>
      <c r="P91" s="50"/>
      <c r="Q91" s="50"/>
      <c r="R91" s="50" t="str">
        <f>IFERROR(INDEX([10]DATOS!$T$3:$T$6,MATCH(GO!N91,[10]DATOS!$S$3:$S$6,0)),"")</f>
        <v/>
      </c>
      <c r="S91" s="51" t="str">
        <f>IFERROR(INDEX('[10]Evaluación de riesgos'!$P$9:$P$35,MATCH(GO!O91,'[10]Evaluación de riesgos'!$B$9:$B$35,0)),"")</f>
        <v/>
      </c>
      <c r="T91" s="52"/>
      <c r="U91" s="52"/>
      <c r="V91" s="183"/>
      <c r="W91" s="80"/>
      <c r="X91" s="80"/>
    </row>
    <row r="92" spans="1:24" ht="18" x14ac:dyDescent="0.2">
      <c r="A92" s="50"/>
      <c r="B92" s="50"/>
      <c r="C92" s="50"/>
      <c r="D92" s="50"/>
      <c r="E92" s="50"/>
      <c r="F92" s="50"/>
      <c r="G92" s="50"/>
      <c r="H92" s="50"/>
      <c r="I92" s="50"/>
      <c r="J92" s="50"/>
      <c r="K92" s="50" t="str">
        <f>IFERROR(VLOOKUP(I92,[10]DATOS!$L$2:$Q$6,MATCH(J92,[10]DATOS!$M$7:$Q$7,0)+1,0),"")</f>
        <v/>
      </c>
      <c r="L92" s="50"/>
      <c r="M92" s="50"/>
      <c r="N92" s="50" t="str">
        <f>IFERROR(VLOOKUP(L92,[10]DATOS!$L$2:$Q$6,MATCH(M92,[10]DATOS!$M$7:$Q$7,0)+1,0),"")</f>
        <v/>
      </c>
      <c r="O92" s="50"/>
      <c r="P92" s="50"/>
      <c r="Q92" s="50"/>
      <c r="R92" s="50" t="str">
        <f>IFERROR(INDEX([10]DATOS!$T$3:$T$6,MATCH(GO!N92,[10]DATOS!$S$3:$S$6,0)),"")</f>
        <v/>
      </c>
      <c r="S92" s="51" t="str">
        <f>IFERROR(INDEX('[10]Evaluación de riesgos'!$P$9:$P$35,MATCH(GO!O92,'[10]Evaluación de riesgos'!$B$9:$B$35,0)),"")</f>
        <v/>
      </c>
      <c r="T92" s="52"/>
      <c r="U92" s="52"/>
      <c r="V92" s="183"/>
      <c r="W92" s="80"/>
      <c r="X92" s="80"/>
    </row>
    <row r="93" spans="1:24" ht="18" x14ac:dyDescent="0.2">
      <c r="A93" s="50"/>
      <c r="B93" s="50"/>
      <c r="C93" s="50"/>
      <c r="D93" s="50"/>
      <c r="E93" s="50"/>
      <c r="F93" s="50"/>
      <c r="G93" s="50"/>
      <c r="H93" s="50"/>
      <c r="I93" s="50"/>
      <c r="J93" s="50"/>
      <c r="K93" s="50" t="str">
        <f>IFERROR(VLOOKUP(I93,[10]DATOS!$L$2:$Q$6,MATCH(J93,[10]DATOS!$M$7:$Q$7,0)+1,0),"")</f>
        <v/>
      </c>
      <c r="L93" s="50"/>
      <c r="M93" s="50"/>
      <c r="N93" s="50" t="str">
        <f>IFERROR(VLOOKUP(L93,[10]DATOS!$L$2:$Q$6,MATCH(M93,[10]DATOS!$M$7:$Q$7,0)+1,0),"")</f>
        <v/>
      </c>
      <c r="O93" s="50"/>
      <c r="P93" s="50"/>
      <c r="Q93" s="50"/>
      <c r="R93" s="50" t="str">
        <f>IFERROR(INDEX([10]DATOS!$T$3:$T$6,MATCH(GO!N93,[10]DATOS!$S$3:$S$6,0)),"")</f>
        <v/>
      </c>
      <c r="S93" s="51" t="str">
        <f>IFERROR(INDEX('[10]Evaluación de riesgos'!$P$9:$P$35,MATCH(GO!O93,'[10]Evaluación de riesgos'!$B$9:$B$35,0)),"")</f>
        <v/>
      </c>
      <c r="T93" s="52"/>
      <c r="U93" s="52"/>
      <c r="V93" s="183"/>
      <c r="W93" s="80"/>
      <c r="X93" s="80"/>
    </row>
    <row r="94" spans="1:24" ht="18" x14ac:dyDescent="0.2">
      <c r="A94" s="50"/>
      <c r="B94" s="50"/>
      <c r="C94" s="50"/>
      <c r="D94" s="50"/>
      <c r="E94" s="50"/>
      <c r="F94" s="50"/>
      <c r="G94" s="50"/>
      <c r="H94" s="50"/>
      <c r="I94" s="50"/>
      <c r="J94" s="50"/>
      <c r="K94" s="50" t="str">
        <f>IFERROR(VLOOKUP(I94,[10]DATOS!$L$2:$Q$6,MATCH(J94,[10]DATOS!$M$7:$Q$7,0)+1,0),"")</f>
        <v/>
      </c>
      <c r="L94" s="50"/>
      <c r="M94" s="50"/>
      <c r="N94" s="50" t="str">
        <f>IFERROR(VLOOKUP(L94,[10]DATOS!$L$2:$Q$6,MATCH(M94,[10]DATOS!$M$7:$Q$7,0)+1,0),"")</f>
        <v/>
      </c>
      <c r="O94" s="50"/>
      <c r="P94" s="50"/>
      <c r="Q94" s="50"/>
      <c r="R94" s="50" t="str">
        <f>IFERROR(INDEX([10]DATOS!$T$3:$T$6,MATCH(GO!N94,[10]DATOS!$S$3:$S$6,0)),"")</f>
        <v/>
      </c>
      <c r="S94" s="51" t="str">
        <f>IFERROR(INDEX('[10]Evaluación de riesgos'!$P$9:$P$35,MATCH(GO!O94,'[10]Evaluación de riesgos'!$B$9:$B$35,0)),"")</f>
        <v/>
      </c>
      <c r="T94" s="52"/>
      <c r="U94" s="52"/>
      <c r="V94" s="183"/>
      <c r="W94" s="80"/>
      <c r="X94" s="80"/>
    </row>
    <row r="95" spans="1:24" ht="18" x14ac:dyDescent="0.2">
      <c r="A95" s="50"/>
      <c r="B95" s="50"/>
      <c r="C95" s="50"/>
      <c r="D95" s="50"/>
      <c r="E95" s="50"/>
      <c r="F95" s="50"/>
      <c r="G95" s="50"/>
      <c r="H95" s="50"/>
      <c r="I95" s="50"/>
      <c r="J95" s="50"/>
      <c r="K95" s="50" t="str">
        <f>IFERROR(VLOOKUP(I95,[10]DATOS!$L$2:$Q$6,MATCH(J95,[10]DATOS!$M$7:$Q$7,0)+1,0),"")</f>
        <v/>
      </c>
      <c r="L95" s="50"/>
      <c r="M95" s="50"/>
      <c r="N95" s="50" t="str">
        <f>IFERROR(VLOOKUP(L95,[10]DATOS!$L$2:$Q$6,MATCH(M95,[10]DATOS!$M$7:$Q$7,0)+1,0),"")</f>
        <v/>
      </c>
      <c r="O95" s="50"/>
      <c r="P95" s="50"/>
      <c r="Q95" s="50"/>
      <c r="R95" s="50" t="str">
        <f>IFERROR(INDEX([10]DATOS!$T$3:$T$6,MATCH(GO!N95,[10]DATOS!$S$3:$S$6,0)),"")</f>
        <v/>
      </c>
      <c r="S95" s="51" t="str">
        <f>IFERROR(INDEX('[10]Evaluación de riesgos'!$P$9:$P$35,MATCH(GO!O95,'[10]Evaluación de riesgos'!$B$9:$B$35,0)),"")</f>
        <v/>
      </c>
      <c r="T95" s="52"/>
      <c r="U95" s="52"/>
      <c r="V95" s="183"/>
      <c r="W95" s="80"/>
      <c r="X95" s="80"/>
    </row>
    <row r="96" spans="1:24" ht="18" x14ac:dyDescent="0.2">
      <c r="A96" s="50"/>
      <c r="B96" s="50"/>
      <c r="C96" s="50"/>
      <c r="D96" s="50"/>
      <c r="E96" s="50"/>
      <c r="F96" s="50"/>
      <c r="G96" s="50"/>
      <c r="H96" s="50"/>
      <c r="I96" s="50"/>
      <c r="J96" s="50"/>
      <c r="K96" s="50" t="str">
        <f>IFERROR(VLOOKUP(I96,[10]DATOS!$L$2:$Q$6,MATCH(J96,[10]DATOS!$M$7:$Q$7,0)+1,0),"")</f>
        <v/>
      </c>
      <c r="L96" s="50"/>
      <c r="M96" s="50"/>
      <c r="N96" s="50" t="str">
        <f>IFERROR(VLOOKUP(L96,[10]DATOS!$L$2:$Q$6,MATCH(M96,[10]DATOS!$M$7:$Q$7,0)+1,0),"")</f>
        <v/>
      </c>
      <c r="O96" s="50"/>
      <c r="P96" s="50"/>
      <c r="Q96" s="50"/>
      <c r="R96" s="50" t="str">
        <f>IFERROR(INDEX([10]DATOS!$T$3:$T$6,MATCH(GO!N96,[10]DATOS!$S$3:$S$6,0)),"")</f>
        <v/>
      </c>
      <c r="S96" s="51" t="str">
        <f>IFERROR(INDEX('[10]Evaluación de riesgos'!$P$9:$P$35,MATCH(GO!O96,'[10]Evaluación de riesgos'!$B$9:$B$35,0)),"")</f>
        <v/>
      </c>
      <c r="T96" s="52"/>
      <c r="U96" s="52"/>
      <c r="V96" s="183"/>
      <c r="W96" s="80"/>
      <c r="X96" s="80"/>
    </row>
    <row r="97" spans="1:24" ht="18" x14ac:dyDescent="0.2">
      <c r="A97" s="50"/>
      <c r="B97" s="50"/>
      <c r="C97" s="50"/>
      <c r="D97" s="50"/>
      <c r="E97" s="50"/>
      <c r="F97" s="50"/>
      <c r="G97" s="50"/>
      <c r="H97" s="50"/>
      <c r="I97" s="50"/>
      <c r="J97" s="50"/>
      <c r="K97" s="50" t="str">
        <f>IFERROR(VLOOKUP(I97,[10]DATOS!$L$2:$Q$6,MATCH(J97,[10]DATOS!$M$7:$Q$7,0)+1,0),"")</f>
        <v/>
      </c>
      <c r="L97" s="50"/>
      <c r="M97" s="50"/>
      <c r="N97" s="50" t="str">
        <f>IFERROR(VLOOKUP(L97,[10]DATOS!$L$2:$Q$6,MATCH(M97,[10]DATOS!$M$7:$Q$7,0)+1,0),"")</f>
        <v/>
      </c>
      <c r="O97" s="50"/>
      <c r="P97" s="50"/>
      <c r="Q97" s="50"/>
      <c r="R97" s="50" t="str">
        <f>IFERROR(INDEX([10]DATOS!$T$3:$T$6,MATCH(GO!N97,[10]DATOS!$S$3:$S$6,0)),"")</f>
        <v/>
      </c>
      <c r="S97" s="51" t="str">
        <f>IFERROR(INDEX('[10]Evaluación de riesgos'!$P$9:$P$35,MATCH(GO!O97,'[10]Evaluación de riesgos'!$B$9:$B$35,0)),"")</f>
        <v/>
      </c>
      <c r="T97" s="52"/>
      <c r="U97" s="52"/>
      <c r="V97" s="183"/>
      <c r="W97" s="80"/>
      <c r="X97" s="80"/>
    </row>
    <row r="98" spans="1:24" ht="18" x14ac:dyDescent="0.2">
      <c r="A98" s="50"/>
      <c r="B98" s="50"/>
      <c r="C98" s="50"/>
      <c r="D98" s="50"/>
      <c r="E98" s="50"/>
      <c r="F98" s="50"/>
      <c r="G98" s="50"/>
      <c r="H98" s="50"/>
      <c r="I98" s="50"/>
      <c r="J98" s="50"/>
      <c r="K98" s="50" t="str">
        <f>IFERROR(VLOOKUP(I98,[10]DATOS!$L$2:$Q$6,MATCH(J98,[10]DATOS!$M$7:$Q$7,0)+1,0),"")</f>
        <v/>
      </c>
      <c r="L98" s="50"/>
      <c r="M98" s="50"/>
      <c r="N98" s="50" t="str">
        <f>IFERROR(VLOOKUP(L98,[10]DATOS!$L$2:$Q$6,MATCH(M98,[10]DATOS!$M$7:$Q$7,0)+1,0),"")</f>
        <v/>
      </c>
      <c r="O98" s="50"/>
      <c r="P98" s="50"/>
      <c r="Q98" s="50"/>
      <c r="R98" s="50" t="str">
        <f>IFERROR(INDEX([10]DATOS!$T$3:$T$6,MATCH(GO!N98,[10]DATOS!$S$3:$S$6,0)),"")</f>
        <v/>
      </c>
      <c r="S98" s="51" t="str">
        <f>IFERROR(INDEX('[10]Evaluación de riesgos'!$P$9:$P$35,MATCH(GO!O98,'[10]Evaluación de riesgos'!$B$9:$B$35,0)),"")</f>
        <v/>
      </c>
      <c r="T98" s="52"/>
      <c r="U98" s="52"/>
      <c r="V98" s="183"/>
      <c r="W98" s="80"/>
      <c r="X98" s="80"/>
    </row>
    <row r="99" spans="1:24" ht="18" x14ac:dyDescent="0.2">
      <c r="A99" s="50"/>
      <c r="B99" s="50"/>
      <c r="C99" s="50"/>
      <c r="D99" s="50"/>
      <c r="E99" s="50"/>
      <c r="F99" s="50"/>
      <c r="G99" s="50"/>
      <c r="H99" s="50"/>
      <c r="I99" s="50"/>
      <c r="J99" s="50"/>
      <c r="K99" s="50" t="str">
        <f>IFERROR(VLOOKUP(I99,[10]DATOS!$L$2:$Q$6,MATCH(J99,[10]DATOS!$M$7:$Q$7,0)+1,0),"")</f>
        <v/>
      </c>
      <c r="L99" s="50"/>
      <c r="M99" s="50"/>
      <c r="N99" s="50" t="str">
        <f>IFERROR(VLOOKUP(L99,[10]DATOS!$L$2:$Q$6,MATCH(M99,[10]DATOS!$M$7:$Q$7,0)+1,0),"")</f>
        <v/>
      </c>
      <c r="O99" s="50"/>
      <c r="P99" s="50"/>
      <c r="Q99" s="50"/>
      <c r="R99" s="50" t="str">
        <f>IFERROR(INDEX([10]DATOS!$T$3:$T$6,MATCH(GO!N99,[10]DATOS!$S$3:$S$6,0)),"")</f>
        <v/>
      </c>
      <c r="S99" s="51" t="str">
        <f>IFERROR(INDEX('[10]Evaluación de riesgos'!$P$9:$P$35,MATCH(GO!O99,'[10]Evaluación de riesgos'!$B$9:$B$35,0)),"")</f>
        <v/>
      </c>
      <c r="T99" s="52"/>
      <c r="U99" s="52"/>
      <c r="V99" s="183"/>
      <c r="W99" s="80"/>
      <c r="X99" s="80"/>
    </row>
    <row r="100" spans="1:24" ht="18" x14ac:dyDescent="0.2">
      <c r="A100" s="50"/>
      <c r="B100" s="50"/>
      <c r="C100" s="50"/>
      <c r="D100" s="50"/>
      <c r="E100" s="50"/>
      <c r="F100" s="50"/>
      <c r="G100" s="50"/>
      <c r="H100" s="50"/>
      <c r="I100" s="50"/>
      <c r="J100" s="50"/>
      <c r="K100" s="50" t="str">
        <f>IFERROR(VLOOKUP(I100,[10]DATOS!$L$2:$Q$6,MATCH(J100,[10]DATOS!$M$7:$Q$7,0)+1,0),"")</f>
        <v/>
      </c>
      <c r="L100" s="50"/>
      <c r="M100" s="50"/>
      <c r="N100" s="50" t="str">
        <f>IFERROR(VLOOKUP(L100,[10]DATOS!$L$2:$Q$6,MATCH(M100,[10]DATOS!$M$7:$Q$7,0)+1,0),"")</f>
        <v/>
      </c>
      <c r="O100" s="50"/>
      <c r="P100" s="50"/>
      <c r="Q100" s="50"/>
      <c r="R100" s="50" t="str">
        <f>IFERROR(INDEX([10]DATOS!$T$3:$T$6,MATCH(GO!N100,[10]DATOS!$S$3:$S$6,0)),"")</f>
        <v/>
      </c>
      <c r="S100" s="51" t="str">
        <f>IFERROR(INDEX('[10]Evaluación de riesgos'!$P$9:$P$35,MATCH(GO!O100,'[10]Evaluación de riesgos'!$B$9:$B$35,0)),"")</f>
        <v/>
      </c>
      <c r="T100" s="52"/>
      <c r="U100" s="52"/>
      <c r="V100" s="183"/>
      <c r="W100" s="80"/>
      <c r="X100" s="80"/>
    </row>
    <row r="101" spans="1:24" ht="18" x14ac:dyDescent="0.2">
      <c r="A101" s="50"/>
      <c r="B101" s="50"/>
      <c r="C101" s="50"/>
      <c r="D101" s="50"/>
      <c r="E101" s="50"/>
      <c r="F101" s="50"/>
      <c r="G101" s="50"/>
      <c r="H101" s="50"/>
      <c r="I101" s="50"/>
      <c r="J101" s="50"/>
      <c r="K101" s="50" t="str">
        <f>IFERROR(VLOOKUP(I101,[10]DATOS!$L$2:$Q$6,MATCH(J101,[10]DATOS!$M$7:$Q$7,0)+1,0),"")</f>
        <v/>
      </c>
      <c r="L101" s="50"/>
      <c r="M101" s="50"/>
      <c r="N101" s="50" t="str">
        <f>IFERROR(VLOOKUP(L101,[10]DATOS!$L$2:$Q$6,MATCH(M101,[10]DATOS!$M$7:$Q$7,0)+1,0),"")</f>
        <v/>
      </c>
      <c r="O101" s="50"/>
      <c r="P101" s="50"/>
      <c r="Q101" s="50"/>
      <c r="R101" s="50" t="str">
        <f>IFERROR(INDEX([10]DATOS!$T$3:$T$6,MATCH(GO!N101,[10]DATOS!$S$3:$S$6,0)),"")</f>
        <v/>
      </c>
      <c r="S101" s="51" t="str">
        <f>IFERROR(INDEX('[10]Evaluación de riesgos'!$P$9:$P$35,MATCH(GO!O101,'[10]Evaluación de riesgos'!$B$9:$B$35,0)),"")</f>
        <v/>
      </c>
      <c r="T101" s="52"/>
      <c r="U101" s="52"/>
      <c r="V101" s="183"/>
      <c r="W101" s="80"/>
      <c r="X101" s="80"/>
    </row>
    <row r="102" spans="1:24" ht="18" x14ac:dyDescent="0.2">
      <c r="A102" s="50"/>
      <c r="B102" s="50"/>
      <c r="C102" s="50"/>
      <c r="D102" s="50"/>
      <c r="E102" s="50"/>
      <c r="F102" s="50"/>
      <c r="G102" s="50"/>
      <c r="H102" s="50"/>
      <c r="I102" s="50"/>
      <c r="J102" s="50"/>
      <c r="K102" s="50" t="str">
        <f>IFERROR(VLOOKUP(I102,[10]DATOS!$L$2:$Q$6,MATCH(J102,[10]DATOS!$M$7:$Q$7,0)+1,0),"")</f>
        <v/>
      </c>
      <c r="L102" s="50"/>
      <c r="M102" s="50"/>
      <c r="N102" s="50" t="str">
        <f>IFERROR(VLOOKUP(L102,[10]DATOS!$L$2:$Q$6,MATCH(M102,[10]DATOS!$M$7:$Q$7,0)+1,0),"")</f>
        <v/>
      </c>
      <c r="O102" s="50"/>
      <c r="P102" s="50"/>
      <c r="Q102" s="50"/>
      <c r="R102" s="50" t="str">
        <f>IFERROR(INDEX([10]DATOS!$T$3:$T$6,MATCH(GO!N102,[10]DATOS!$S$3:$S$6,0)),"")</f>
        <v/>
      </c>
      <c r="S102" s="51" t="str">
        <f>IFERROR(INDEX('[10]Evaluación de riesgos'!$P$9:$P$35,MATCH(GO!O102,'[10]Evaluación de riesgos'!$B$9:$B$35,0)),"")</f>
        <v/>
      </c>
      <c r="T102" s="52"/>
      <c r="U102" s="52"/>
      <c r="V102" s="183"/>
      <c r="W102" s="80"/>
      <c r="X102" s="80"/>
    </row>
    <row r="103" spans="1:24" ht="18" x14ac:dyDescent="0.2">
      <c r="A103" s="50"/>
      <c r="B103" s="50"/>
      <c r="C103" s="50"/>
      <c r="D103" s="50"/>
      <c r="E103" s="50"/>
      <c r="F103" s="50"/>
      <c r="G103" s="50"/>
      <c r="H103" s="50"/>
      <c r="I103" s="50"/>
      <c r="J103" s="50"/>
      <c r="K103" s="50" t="str">
        <f>IFERROR(VLOOKUP(I103,[10]DATOS!$L$2:$Q$6,MATCH(J103,[10]DATOS!$M$7:$Q$7,0)+1,0),"")</f>
        <v/>
      </c>
      <c r="L103" s="50"/>
      <c r="M103" s="50"/>
      <c r="N103" s="50" t="str">
        <f>IFERROR(VLOOKUP(L103,[10]DATOS!$L$2:$Q$6,MATCH(M103,[10]DATOS!$M$7:$Q$7,0)+1,0),"")</f>
        <v/>
      </c>
      <c r="O103" s="50"/>
      <c r="P103" s="50"/>
      <c r="Q103" s="50"/>
      <c r="R103" s="50" t="str">
        <f>IFERROR(INDEX([10]DATOS!$T$3:$T$6,MATCH(GO!N103,[10]DATOS!$S$3:$S$6,0)),"")</f>
        <v/>
      </c>
      <c r="S103" s="51" t="str">
        <f>IFERROR(INDEX('[10]Evaluación de riesgos'!$P$9:$P$35,MATCH(GO!O103,'[10]Evaluación de riesgos'!$B$9:$B$35,0)),"")</f>
        <v/>
      </c>
      <c r="T103" s="52"/>
      <c r="U103" s="52"/>
      <c r="V103" s="183"/>
      <c r="W103" s="80"/>
      <c r="X103" s="80"/>
    </row>
    <row r="104" spans="1:24" ht="18" x14ac:dyDescent="0.2">
      <c r="A104" s="50"/>
      <c r="B104" s="50"/>
      <c r="C104" s="50"/>
      <c r="D104" s="50"/>
      <c r="E104" s="50"/>
      <c r="F104" s="50"/>
      <c r="G104" s="50"/>
      <c r="H104" s="50"/>
      <c r="I104" s="50"/>
      <c r="J104" s="50"/>
      <c r="K104" s="50" t="str">
        <f>IFERROR(VLOOKUP(I104,[10]DATOS!$L$2:$Q$6,MATCH(J104,[10]DATOS!$M$7:$Q$7,0)+1,0),"")</f>
        <v/>
      </c>
      <c r="L104" s="50"/>
      <c r="M104" s="50"/>
      <c r="N104" s="50" t="str">
        <f>IFERROR(VLOOKUP(L104,[10]DATOS!$L$2:$Q$6,MATCH(M104,[10]DATOS!$M$7:$Q$7,0)+1,0),"")</f>
        <v/>
      </c>
      <c r="O104" s="50"/>
      <c r="P104" s="50"/>
      <c r="Q104" s="50"/>
      <c r="R104" s="50" t="str">
        <f>IFERROR(INDEX([10]DATOS!$T$3:$T$6,MATCH(GO!N104,[10]DATOS!$S$3:$S$6,0)),"")</f>
        <v/>
      </c>
      <c r="S104" s="51" t="str">
        <f>IFERROR(INDEX('[10]Evaluación de riesgos'!$P$9:$P$35,MATCH(GO!O104,'[10]Evaluación de riesgos'!$B$9:$B$35,0)),"")</f>
        <v/>
      </c>
      <c r="T104" s="52"/>
      <c r="U104" s="52"/>
      <c r="V104" s="183"/>
      <c r="W104" s="80"/>
      <c r="X104" s="80"/>
    </row>
    <row r="105" spans="1:24" ht="18" x14ac:dyDescent="0.2">
      <c r="A105" s="50"/>
      <c r="B105" s="50"/>
      <c r="C105" s="50"/>
      <c r="D105" s="50"/>
      <c r="E105" s="50"/>
      <c r="F105" s="50"/>
      <c r="G105" s="50"/>
      <c r="H105" s="50"/>
      <c r="I105" s="50"/>
      <c r="J105" s="50"/>
      <c r="K105" s="50" t="str">
        <f>IFERROR(VLOOKUP(I105,[10]DATOS!$L$2:$Q$6,MATCH(J105,[10]DATOS!$M$7:$Q$7,0)+1,0),"")</f>
        <v/>
      </c>
      <c r="L105" s="50"/>
      <c r="M105" s="50"/>
      <c r="N105" s="50" t="str">
        <f>IFERROR(VLOOKUP(L105,[10]DATOS!$L$2:$Q$6,MATCH(M105,[10]DATOS!$M$7:$Q$7,0)+1,0),"")</f>
        <v/>
      </c>
      <c r="O105" s="50"/>
      <c r="P105" s="50"/>
      <c r="Q105" s="50"/>
      <c r="R105" s="50" t="str">
        <f>IFERROR(INDEX([10]DATOS!$T$3:$T$6,MATCH(GO!N105,[10]DATOS!$S$3:$S$6,0)),"")</f>
        <v/>
      </c>
      <c r="S105" s="51" t="str">
        <f>IFERROR(INDEX('[10]Evaluación de riesgos'!$P$9:$P$35,MATCH(GO!O105,'[10]Evaluación de riesgos'!$B$9:$B$35,0)),"")</f>
        <v/>
      </c>
      <c r="T105" s="52"/>
      <c r="U105" s="52"/>
      <c r="V105" s="183"/>
      <c r="W105" s="80"/>
      <c r="X105" s="80"/>
    </row>
    <row r="106" spans="1:24" ht="18" x14ac:dyDescent="0.2">
      <c r="A106" s="50"/>
      <c r="B106" s="50"/>
      <c r="C106" s="50"/>
      <c r="D106" s="50"/>
      <c r="E106" s="50"/>
      <c r="F106" s="50"/>
      <c r="G106" s="50"/>
      <c r="H106" s="50"/>
      <c r="I106" s="50"/>
      <c r="J106" s="50"/>
      <c r="K106" s="50" t="str">
        <f>IFERROR(VLOOKUP(I106,[10]DATOS!$L$2:$Q$6,MATCH(J106,[10]DATOS!$M$7:$Q$7,0)+1,0),"")</f>
        <v/>
      </c>
      <c r="L106" s="50"/>
      <c r="M106" s="50"/>
      <c r="N106" s="50" t="str">
        <f>IFERROR(VLOOKUP(L106,[10]DATOS!$L$2:$Q$6,MATCH(M106,[10]DATOS!$M$7:$Q$7,0)+1,0),"")</f>
        <v/>
      </c>
      <c r="O106" s="50"/>
      <c r="P106" s="50"/>
      <c r="Q106" s="50"/>
      <c r="R106" s="50" t="str">
        <f>IFERROR(INDEX([10]DATOS!$T$3:$T$6,MATCH(GO!N106,[10]DATOS!$S$3:$S$6,0)),"")</f>
        <v/>
      </c>
      <c r="S106" s="51" t="str">
        <f>IFERROR(INDEX('[10]Evaluación de riesgos'!$P$9:$P$35,MATCH(GO!O106,'[10]Evaluación de riesgos'!$B$9:$B$35,0)),"")</f>
        <v/>
      </c>
      <c r="T106" s="52"/>
      <c r="U106" s="52"/>
      <c r="V106" s="183"/>
      <c r="W106" s="80"/>
      <c r="X106" s="80"/>
    </row>
    <row r="107" spans="1:24" ht="18" x14ac:dyDescent="0.2">
      <c r="A107" s="50"/>
      <c r="B107" s="50"/>
      <c r="C107" s="50"/>
      <c r="D107" s="50"/>
      <c r="E107" s="50"/>
      <c r="F107" s="50"/>
      <c r="G107" s="50"/>
      <c r="H107" s="50"/>
      <c r="I107" s="50"/>
      <c r="J107" s="50"/>
      <c r="K107" s="50" t="str">
        <f>IFERROR(VLOOKUP(I107,[10]DATOS!$L$2:$Q$6,MATCH(J107,[10]DATOS!$M$7:$Q$7,0)+1,0),"")</f>
        <v/>
      </c>
      <c r="L107" s="50"/>
      <c r="M107" s="50"/>
      <c r="N107" s="50" t="str">
        <f>IFERROR(VLOOKUP(L107,[10]DATOS!$L$2:$Q$6,MATCH(M107,[10]DATOS!$M$7:$Q$7,0)+1,0),"")</f>
        <v/>
      </c>
      <c r="O107" s="50"/>
      <c r="P107" s="50"/>
      <c r="Q107" s="50"/>
      <c r="R107" s="50" t="str">
        <f>IFERROR(INDEX([10]DATOS!$T$3:$T$6,MATCH(GO!N107,[10]DATOS!$S$3:$S$6,0)),"")</f>
        <v/>
      </c>
      <c r="S107" s="51" t="str">
        <f>IFERROR(INDEX('[10]Evaluación de riesgos'!$P$9:$P$35,MATCH(GO!O107,'[10]Evaluación de riesgos'!$B$9:$B$35,0)),"")</f>
        <v/>
      </c>
      <c r="T107" s="52"/>
      <c r="U107" s="52"/>
      <c r="V107" s="183"/>
      <c r="W107" s="80"/>
      <c r="X107" s="80"/>
    </row>
    <row r="108" spans="1:24" ht="18" x14ac:dyDescent="0.2">
      <c r="A108" s="50"/>
      <c r="B108" s="50"/>
      <c r="C108" s="50"/>
      <c r="D108" s="50"/>
      <c r="E108" s="50"/>
      <c r="F108" s="50"/>
      <c r="G108" s="50"/>
      <c r="H108" s="50"/>
      <c r="I108" s="50"/>
      <c r="J108" s="50"/>
      <c r="K108" s="50" t="str">
        <f>IFERROR(VLOOKUP(I108,[10]DATOS!$L$2:$Q$6,MATCH(J108,[10]DATOS!$M$7:$Q$7,0)+1,0),"")</f>
        <v/>
      </c>
      <c r="L108" s="50"/>
      <c r="M108" s="50"/>
      <c r="N108" s="50" t="str">
        <f>IFERROR(VLOOKUP(L108,[10]DATOS!$L$2:$Q$6,MATCH(M108,[10]DATOS!$M$7:$Q$7,0)+1,0),"")</f>
        <v/>
      </c>
      <c r="O108" s="50"/>
      <c r="P108" s="50"/>
      <c r="Q108" s="50"/>
      <c r="R108" s="50" t="str">
        <f>IFERROR(INDEX([10]DATOS!$T$3:$T$6,MATCH(GO!N108,[10]DATOS!$S$3:$S$6,0)),"")</f>
        <v/>
      </c>
      <c r="S108" s="51" t="str">
        <f>IFERROR(INDEX('[10]Evaluación de riesgos'!$P$9:$P$35,MATCH(GO!O108,'[10]Evaluación de riesgos'!$B$9:$B$35,0)),"")</f>
        <v/>
      </c>
      <c r="T108" s="52"/>
      <c r="U108" s="52"/>
      <c r="V108" s="183"/>
      <c r="W108" s="80"/>
      <c r="X108" s="80"/>
    </row>
    <row r="109" spans="1:24" ht="18" x14ac:dyDescent="0.2">
      <c r="A109" s="50"/>
      <c r="B109" s="50"/>
      <c r="C109" s="50"/>
      <c r="D109" s="50"/>
      <c r="E109" s="50"/>
      <c r="F109" s="50"/>
      <c r="G109" s="50"/>
      <c r="H109" s="50"/>
      <c r="I109" s="50"/>
      <c r="J109" s="50"/>
      <c r="K109" s="50" t="str">
        <f>IFERROR(VLOOKUP(I109,[10]DATOS!$L$2:$Q$6,MATCH(J109,[10]DATOS!$M$7:$Q$7,0)+1,0),"")</f>
        <v/>
      </c>
      <c r="L109" s="50"/>
      <c r="M109" s="50"/>
      <c r="N109" s="50" t="str">
        <f>IFERROR(VLOOKUP(L109,[10]DATOS!$L$2:$Q$6,MATCH(M109,[10]DATOS!$M$7:$Q$7,0)+1,0),"")</f>
        <v/>
      </c>
      <c r="O109" s="50"/>
      <c r="P109" s="50"/>
      <c r="Q109" s="50"/>
      <c r="R109" s="50" t="str">
        <f>IFERROR(INDEX([10]DATOS!$T$3:$T$6,MATCH(GO!N109,[10]DATOS!$S$3:$S$6,0)),"")</f>
        <v/>
      </c>
      <c r="S109" s="51" t="str">
        <f>IFERROR(INDEX('[10]Evaluación de riesgos'!$P$9:$P$35,MATCH(GO!O109,'[10]Evaluación de riesgos'!$B$9:$B$35,0)),"")</f>
        <v/>
      </c>
      <c r="T109" s="52"/>
      <c r="U109" s="52"/>
      <c r="V109" s="183"/>
      <c r="W109" s="80"/>
      <c r="X109" s="80"/>
    </row>
    <row r="110" spans="1:24" ht="18" x14ac:dyDescent="0.2">
      <c r="A110" s="50"/>
      <c r="B110" s="50"/>
      <c r="C110" s="50"/>
      <c r="D110" s="50"/>
      <c r="E110" s="50"/>
      <c r="F110" s="50"/>
      <c r="G110" s="50"/>
      <c r="H110" s="50"/>
      <c r="I110" s="50"/>
      <c r="J110" s="50"/>
      <c r="K110" s="50" t="str">
        <f>IFERROR(VLOOKUP(I110,[10]DATOS!$L$2:$Q$6,MATCH(J110,[10]DATOS!$M$7:$Q$7,0)+1,0),"")</f>
        <v/>
      </c>
      <c r="L110" s="50"/>
      <c r="M110" s="50"/>
      <c r="N110" s="50" t="str">
        <f>IFERROR(VLOOKUP(L110,[10]DATOS!$L$2:$Q$6,MATCH(M110,[10]DATOS!$M$7:$Q$7,0)+1,0),"")</f>
        <v/>
      </c>
      <c r="O110" s="50"/>
      <c r="P110" s="50"/>
      <c r="Q110" s="50"/>
      <c r="R110" s="50" t="str">
        <f>IFERROR(INDEX([10]DATOS!$T$3:$T$6,MATCH(GO!N110,[10]DATOS!$S$3:$S$6,0)),"")</f>
        <v/>
      </c>
      <c r="S110" s="51" t="str">
        <f>IFERROR(INDEX('[10]Evaluación de riesgos'!$P$9:$P$35,MATCH(GO!O110,'[10]Evaluación de riesgos'!$B$9:$B$35,0)),"")</f>
        <v/>
      </c>
      <c r="T110" s="52"/>
      <c r="U110" s="52"/>
      <c r="V110" s="183"/>
      <c r="W110" s="80"/>
      <c r="X110" s="80"/>
    </row>
    <row r="111" spans="1:24" ht="18" x14ac:dyDescent="0.2">
      <c r="A111" s="50"/>
      <c r="B111" s="50"/>
      <c r="C111" s="50"/>
      <c r="D111" s="50"/>
      <c r="E111" s="50"/>
      <c r="F111" s="50"/>
      <c r="G111" s="50"/>
      <c r="H111" s="50"/>
      <c r="I111" s="50"/>
      <c r="J111" s="50"/>
      <c r="K111" s="50" t="str">
        <f>IFERROR(VLOOKUP(I111,[10]DATOS!$L$2:$Q$6,MATCH(J111,[10]DATOS!$M$7:$Q$7,0)+1,0),"")</f>
        <v/>
      </c>
      <c r="L111" s="50"/>
      <c r="M111" s="50"/>
      <c r="N111" s="50" t="str">
        <f>IFERROR(VLOOKUP(L111,[10]DATOS!$L$2:$Q$6,MATCH(M111,[10]DATOS!$M$7:$Q$7,0)+1,0),"")</f>
        <v/>
      </c>
      <c r="O111" s="50"/>
      <c r="P111" s="50"/>
      <c r="Q111" s="50"/>
      <c r="R111" s="50" t="str">
        <f>IFERROR(INDEX([10]DATOS!$T$3:$T$6,MATCH(GO!N111,[10]DATOS!$S$3:$S$6,0)),"")</f>
        <v/>
      </c>
      <c r="S111" s="51" t="str">
        <f>IFERROR(INDEX('[10]Evaluación de riesgos'!$P$9:$P$35,MATCH(GO!O111,'[10]Evaluación de riesgos'!$B$9:$B$35,0)),"")</f>
        <v/>
      </c>
      <c r="T111" s="52"/>
      <c r="U111" s="52"/>
      <c r="V111" s="183"/>
      <c r="W111" s="80"/>
      <c r="X111" s="80"/>
    </row>
    <row r="112" spans="1:24" ht="18" x14ac:dyDescent="0.2">
      <c r="A112" s="50"/>
      <c r="B112" s="50"/>
      <c r="C112" s="50"/>
      <c r="D112" s="50"/>
      <c r="E112" s="50"/>
      <c r="F112" s="50"/>
      <c r="G112" s="50"/>
      <c r="H112" s="50"/>
      <c r="I112" s="50"/>
      <c r="J112" s="50"/>
      <c r="K112" s="50" t="str">
        <f>IFERROR(VLOOKUP(I112,[10]DATOS!$L$2:$Q$6,MATCH(J112,[10]DATOS!$M$7:$Q$7,0)+1,0),"")</f>
        <v/>
      </c>
      <c r="L112" s="50"/>
      <c r="M112" s="50"/>
      <c r="N112" s="50" t="str">
        <f>IFERROR(VLOOKUP(L112,[10]DATOS!$L$2:$Q$6,MATCH(M112,[10]DATOS!$M$7:$Q$7,0)+1,0),"")</f>
        <v/>
      </c>
      <c r="O112" s="50"/>
      <c r="P112" s="50"/>
      <c r="Q112" s="50"/>
      <c r="R112" s="50" t="str">
        <f>IFERROR(INDEX([10]DATOS!$T$3:$T$6,MATCH(GO!N112,[10]DATOS!$S$3:$S$6,0)),"")</f>
        <v/>
      </c>
      <c r="S112" s="51" t="str">
        <f>IFERROR(INDEX('[10]Evaluación de riesgos'!$P$9:$P$35,MATCH(GO!O112,'[10]Evaluación de riesgos'!$B$9:$B$35,0)),"")</f>
        <v/>
      </c>
      <c r="T112" s="52"/>
      <c r="U112" s="52"/>
      <c r="V112" s="183"/>
      <c r="W112" s="80"/>
      <c r="X112" s="80"/>
    </row>
    <row r="113" spans="1:24" ht="18" x14ac:dyDescent="0.2">
      <c r="A113" s="50"/>
      <c r="B113" s="50"/>
      <c r="C113" s="50"/>
      <c r="D113" s="50"/>
      <c r="E113" s="50"/>
      <c r="F113" s="50"/>
      <c r="G113" s="50"/>
      <c r="H113" s="50"/>
      <c r="I113" s="50"/>
      <c r="J113" s="50"/>
      <c r="K113" s="50" t="str">
        <f>IFERROR(VLOOKUP(I113,[10]DATOS!$L$2:$Q$6,MATCH(J113,[10]DATOS!$M$7:$Q$7,0)+1,0),"")</f>
        <v/>
      </c>
      <c r="L113" s="50"/>
      <c r="M113" s="50"/>
      <c r="N113" s="50" t="str">
        <f>IFERROR(VLOOKUP(L113,[10]DATOS!$L$2:$Q$6,MATCH(M113,[10]DATOS!$M$7:$Q$7,0)+1,0),"")</f>
        <v/>
      </c>
      <c r="O113" s="50"/>
      <c r="P113" s="50"/>
      <c r="Q113" s="50"/>
      <c r="R113" s="50" t="str">
        <f>IFERROR(INDEX([10]DATOS!$T$3:$T$6,MATCH(GO!N113,[10]DATOS!$S$3:$S$6,0)),"")</f>
        <v/>
      </c>
      <c r="S113" s="51" t="str">
        <f>IFERROR(INDEX('[10]Evaluación de riesgos'!$P$9:$P$35,MATCH(GO!O113,'[10]Evaluación de riesgos'!$B$9:$B$35,0)),"")</f>
        <v/>
      </c>
      <c r="T113" s="52"/>
      <c r="U113" s="52"/>
      <c r="V113" s="183"/>
      <c r="W113" s="80"/>
      <c r="X113" s="80"/>
    </row>
    <row r="114" spans="1:24" ht="18" x14ac:dyDescent="0.2">
      <c r="A114" s="50"/>
      <c r="B114" s="50"/>
      <c r="C114" s="50"/>
      <c r="D114" s="50"/>
      <c r="E114" s="50"/>
      <c r="F114" s="50"/>
      <c r="G114" s="50"/>
      <c r="H114" s="50"/>
      <c r="I114" s="50"/>
      <c r="J114" s="50"/>
      <c r="K114" s="50" t="str">
        <f>IFERROR(VLOOKUP(I114,[10]DATOS!$L$2:$Q$6,MATCH(J114,[10]DATOS!$M$7:$Q$7,0)+1,0),"")</f>
        <v/>
      </c>
      <c r="L114" s="50"/>
      <c r="M114" s="50"/>
      <c r="N114" s="50" t="str">
        <f>IFERROR(VLOOKUP(L114,[10]DATOS!$L$2:$Q$6,MATCH(M114,[10]DATOS!$M$7:$Q$7,0)+1,0),"")</f>
        <v/>
      </c>
      <c r="O114" s="50"/>
      <c r="P114" s="50"/>
      <c r="Q114" s="50"/>
      <c r="R114" s="50" t="str">
        <f>IFERROR(INDEX([10]DATOS!$T$3:$T$6,MATCH(GO!N114,[10]DATOS!$S$3:$S$6,0)),"")</f>
        <v/>
      </c>
      <c r="S114" s="51" t="str">
        <f>IFERROR(INDEX('[10]Evaluación de riesgos'!$P$9:$P$35,MATCH(GO!O114,'[10]Evaluación de riesgos'!$B$9:$B$35,0)),"")</f>
        <v/>
      </c>
      <c r="T114" s="52"/>
      <c r="U114" s="52"/>
      <c r="V114" s="183"/>
      <c r="W114" s="80"/>
      <c r="X114" s="80"/>
    </row>
    <row r="115" spans="1:24" ht="18" x14ac:dyDescent="0.2">
      <c r="A115" s="50"/>
      <c r="B115" s="50"/>
      <c r="C115" s="50"/>
      <c r="D115" s="50"/>
      <c r="E115" s="50"/>
      <c r="F115" s="50"/>
      <c r="G115" s="50"/>
      <c r="H115" s="50"/>
      <c r="I115" s="50"/>
      <c r="J115" s="50"/>
      <c r="K115" s="50" t="str">
        <f>IFERROR(VLOOKUP(I115,[10]DATOS!$L$2:$Q$6,MATCH(J115,[10]DATOS!$M$7:$Q$7,0)+1,0),"")</f>
        <v/>
      </c>
      <c r="L115" s="50"/>
      <c r="M115" s="50"/>
      <c r="N115" s="50" t="str">
        <f>IFERROR(VLOOKUP(L115,[10]DATOS!$L$2:$Q$6,MATCH(M115,[10]DATOS!$M$7:$Q$7,0)+1,0),"")</f>
        <v/>
      </c>
      <c r="O115" s="50"/>
      <c r="P115" s="50"/>
      <c r="Q115" s="50"/>
      <c r="R115" s="50" t="str">
        <f>IFERROR(INDEX([10]DATOS!$T$3:$T$6,MATCH(GO!N115,[10]DATOS!$S$3:$S$6,0)),"")</f>
        <v/>
      </c>
      <c r="S115" s="51" t="str">
        <f>IFERROR(INDEX('[10]Evaluación de riesgos'!$P$9:$P$35,MATCH(GO!O115,'[10]Evaluación de riesgos'!$B$9:$B$35,0)),"")</f>
        <v/>
      </c>
      <c r="T115" s="52"/>
      <c r="U115" s="52"/>
      <c r="V115" s="183"/>
      <c r="W115" s="80"/>
      <c r="X115" s="80"/>
    </row>
    <row r="116" spans="1:24" ht="18" x14ac:dyDescent="0.2">
      <c r="A116" s="50"/>
      <c r="B116" s="50"/>
      <c r="C116" s="50"/>
      <c r="D116" s="50"/>
      <c r="E116" s="50"/>
      <c r="F116" s="50"/>
      <c r="G116" s="50"/>
      <c r="H116" s="50"/>
      <c r="I116" s="50"/>
      <c r="J116" s="50"/>
      <c r="K116" s="50" t="str">
        <f>IFERROR(VLOOKUP(I116,[10]DATOS!$L$2:$Q$6,MATCH(J116,[10]DATOS!$M$7:$Q$7,0)+1,0),"")</f>
        <v/>
      </c>
      <c r="L116" s="50"/>
      <c r="M116" s="50"/>
      <c r="N116" s="50" t="str">
        <f>IFERROR(VLOOKUP(L116,[10]DATOS!$L$2:$Q$6,MATCH(M116,[10]DATOS!$M$7:$Q$7,0)+1,0),"")</f>
        <v/>
      </c>
      <c r="O116" s="50"/>
      <c r="P116" s="50"/>
      <c r="Q116" s="50"/>
      <c r="R116" s="50" t="str">
        <f>IFERROR(INDEX([10]DATOS!$T$3:$T$6,MATCH(GO!N116,[10]DATOS!$S$3:$S$6,0)),"")</f>
        <v/>
      </c>
      <c r="S116" s="51" t="str">
        <f>IFERROR(INDEX('[10]Evaluación de riesgos'!$P$9:$P$35,MATCH(GO!O116,'[10]Evaluación de riesgos'!$B$9:$B$35,0)),"")</f>
        <v/>
      </c>
      <c r="T116" s="52"/>
      <c r="U116" s="52"/>
      <c r="V116" s="183"/>
      <c r="W116" s="80"/>
      <c r="X116" s="80"/>
    </row>
    <row r="117" spans="1:24" ht="18" x14ac:dyDescent="0.2">
      <c r="A117" s="50"/>
      <c r="B117" s="50"/>
      <c r="C117" s="50"/>
      <c r="D117" s="50"/>
      <c r="E117" s="50"/>
      <c r="F117" s="50"/>
      <c r="G117" s="50"/>
      <c r="H117" s="50"/>
      <c r="I117" s="50"/>
      <c r="J117" s="50"/>
      <c r="K117" s="50" t="str">
        <f>IFERROR(VLOOKUP(I117,[10]DATOS!$L$2:$Q$6,MATCH(J117,[10]DATOS!$M$7:$Q$7,0)+1,0),"")</f>
        <v/>
      </c>
      <c r="L117" s="50"/>
      <c r="M117" s="50"/>
      <c r="N117" s="50" t="str">
        <f>IFERROR(VLOOKUP(L117,[10]DATOS!$L$2:$Q$6,MATCH(M117,[10]DATOS!$M$7:$Q$7,0)+1,0),"")</f>
        <v/>
      </c>
      <c r="O117" s="50"/>
      <c r="P117" s="50"/>
      <c r="Q117" s="50"/>
      <c r="R117" s="50" t="str">
        <f>IFERROR(INDEX([10]DATOS!$T$3:$T$6,MATCH(GO!N117,[10]DATOS!$S$3:$S$6,0)),"")</f>
        <v/>
      </c>
      <c r="S117" s="51" t="str">
        <f>IFERROR(INDEX('[10]Evaluación de riesgos'!$P$9:$P$35,MATCH(GO!O117,'[10]Evaluación de riesgos'!$B$9:$B$35,0)),"")</f>
        <v/>
      </c>
      <c r="T117" s="52"/>
      <c r="U117" s="52"/>
      <c r="V117" s="183"/>
      <c r="W117" s="80"/>
      <c r="X117" s="80"/>
    </row>
    <row r="118" spans="1:24" ht="18" x14ac:dyDescent="0.2">
      <c r="A118" s="50"/>
      <c r="B118" s="50"/>
      <c r="C118" s="50"/>
      <c r="D118" s="50"/>
      <c r="E118" s="50"/>
      <c r="F118" s="50"/>
      <c r="G118" s="50"/>
      <c r="H118" s="50"/>
      <c r="I118" s="50"/>
      <c r="J118" s="50"/>
      <c r="K118" s="50" t="str">
        <f>IFERROR(VLOOKUP(I118,[10]DATOS!$L$2:$Q$6,MATCH(J118,[10]DATOS!$M$7:$Q$7,0)+1,0),"")</f>
        <v/>
      </c>
      <c r="L118" s="50"/>
      <c r="M118" s="50"/>
      <c r="N118" s="50" t="str">
        <f>IFERROR(VLOOKUP(L118,[10]DATOS!$L$2:$Q$6,MATCH(M118,[10]DATOS!$M$7:$Q$7,0)+1,0),"")</f>
        <v/>
      </c>
      <c r="O118" s="50"/>
      <c r="P118" s="50"/>
      <c r="Q118" s="50"/>
      <c r="R118" s="50" t="str">
        <f>IFERROR(INDEX([10]DATOS!$T$3:$T$6,MATCH(GO!N118,[10]DATOS!$S$3:$S$6,0)),"")</f>
        <v/>
      </c>
      <c r="S118" s="51" t="str">
        <f>IFERROR(INDEX('[10]Evaluación de riesgos'!$P$9:$P$35,MATCH(GO!O118,'[10]Evaluación de riesgos'!$B$9:$B$35,0)),"")</f>
        <v/>
      </c>
      <c r="T118" s="52"/>
      <c r="U118" s="52"/>
      <c r="V118" s="183"/>
      <c r="W118" s="80"/>
      <c r="X118" s="80"/>
    </row>
    <row r="119" spans="1:24" ht="18" x14ac:dyDescent="0.2">
      <c r="A119" s="50"/>
      <c r="B119" s="50"/>
      <c r="C119" s="50"/>
      <c r="D119" s="50"/>
      <c r="E119" s="50"/>
      <c r="F119" s="50"/>
      <c r="G119" s="50"/>
      <c r="H119" s="50"/>
      <c r="I119" s="50"/>
      <c r="J119" s="50"/>
      <c r="K119" s="50" t="str">
        <f>IFERROR(VLOOKUP(I119,[10]DATOS!$L$2:$Q$6,MATCH(J119,[10]DATOS!$M$7:$Q$7,0)+1,0),"")</f>
        <v/>
      </c>
      <c r="L119" s="50"/>
      <c r="M119" s="50"/>
      <c r="N119" s="50" t="str">
        <f>IFERROR(VLOOKUP(L119,[10]DATOS!$L$2:$Q$6,MATCH(M119,[10]DATOS!$M$7:$Q$7,0)+1,0),"")</f>
        <v/>
      </c>
      <c r="O119" s="50"/>
      <c r="P119" s="50"/>
      <c r="Q119" s="50"/>
      <c r="R119" s="50" t="str">
        <f>IFERROR(INDEX([10]DATOS!$T$3:$T$6,MATCH(GO!N119,[10]DATOS!$S$3:$S$6,0)),"")</f>
        <v/>
      </c>
      <c r="S119" s="51" t="str">
        <f>IFERROR(INDEX('[10]Evaluación de riesgos'!$P$9:$P$35,MATCH(GO!O119,'[10]Evaluación de riesgos'!$B$9:$B$35,0)),"")</f>
        <v/>
      </c>
      <c r="T119" s="52"/>
      <c r="U119" s="52"/>
      <c r="V119" s="183"/>
      <c r="W119" s="80"/>
      <c r="X119" s="80"/>
    </row>
    <row r="120" spans="1:24" ht="18" x14ac:dyDescent="0.2">
      <c r="A120" s="50"/>
      <c r="B120" s="50"/>
      <c r="C120" s="50"/>
      <c r="D120" s="50"/>
      <c r="E120" s="50"/>
      <c r="F120" s="50"/>
      <c r="G120" s="50"/>
      <c r="H120" s="50"/>
      <c r="I120" s="50"/>
      <c r="J120" s="50"/>
      <c r="K120" s="50" t="str">
        <f>IFERROR(VLOOKUP(I120,[10]DATOS!$L$2:$Q$6,MATCH(J120,[10]DATOS!$M$7:$Q$7,0)+1,0),"")</f>
        <v/>
      </c>
      <c r="L120" s="50"/>
      <c r="M120" s="50"/>
      <c r="N120" s="50" t="str">
        <f>IFERROR(VLOOKUP(L120,[10]DATOS!$L$2:$Q$6,MATCH(M120,[10]DATOS!$M$7:$Q$7,0)+1,0),"")</f>
        <v/>
      </c>
      <c r="O120" s="50"/>
      <c r="P120" s="50"/>
      <c r="Q120" s="50"/>
      <c r="R120" s="50" t="str">
        <f>IFERROR(INDEX([10]DATOS!$T$3:$T$6,MATCH(GO!N120,[10]DATOS!$S$3:$S$6,0)),"")</f>
        <v/>
      </c>
      <c r="S120" s="51" t="str">
        <f>IFERROR(INDEX('[10]Evaluación de riesgos'!$P$9:$P$35,MATCH(GO!O120,'[10]Evaluación de riesgos'!$B$9:$B$35,0)),"")</f>
        <v/>
      </c>
      <c r="T120" s="52"/>
      <c r="U120" s="52"/>
      <c r="V120" s="183"/>
      <c r="W120" s="80"/>
      <c r="X120" s="80"/>
    </row>
    <row r="121" spans="1:24" ht="18" x14ac:dyDescent="0.2">
      <c r="A121" s="50"/>
      <c r="B121" s="50"/>
      <c r="C121" s="50"/>
      <c r="D121" s="50"/>
      <c r="E121" s="50"/>
      <c r="F121" s="50"/>
      <c r="G121" s="50"/>
      <c r="H121" s="50"/>
      <c r="I121" s="50"/>
      <c r="J121" s="50"/>
      <c r="K121" s="50" t="str">
        <f>IFERROR(VLOOKUP(I121,[10]DATOS!$L$2:$Q$6,MATCH(J121,[10]DATOS!$M$7:$Q$7,0)+1,0),"")</f>
        <v/>
      </c>
      <c r="L121" s="50"/>
      <c r="M121" s="50"/>
      <c r="N121" s="50" t="str">
        <f>IFERROR(VLOOKUP(L121,[10]DATOS!$L$2:$Q$6,MATCH(M121,[10]DATOS!$M$7:$Q$7,0)+1,0),"")</f>
        <v/>
      </c>
      <c r="O121" s="50"/>
      <c r="P121" s="50"/>
      <c r="Q121" s="50"/>
      <c r="R121" s="50" t="str">
        <f>IFERROR(INDEX([10]DATOS!$T$3:$T$6,MATCH(GO!N121,[10]DATOS!$S$3:$S$6,0)),"")</f>
        <v/>
      </c>
      <c r="S121" s="51" t="str">
        <f>IFERROR(INDEX('[10]Evaluación de riesgos'!$P$9:$P$35,MATCH(GO!O121,'[10]Evaluación de riesgos'!$B$9:$B$35,0)),"")</f>
        <v/>
      </c>
      <c r="T121" s="52"/>
      <c r="U121" s="52"/>
      <c r="V121" s="183"/>
      <c r="W121" s="80"/>
      <c r="X121" s="80"/>
    </row>
    <row r="122" spans="1:24" ht="18" x14ac:dyDescent="0.2">
      <c r="A122" s="50"/>
      <c r="B122" s="50"/>
      <c r="C122" s="50"/>
      <c r="D122" s="50"/>
      <c r="E122" s="50"/>
      <c r="F122" s="50"/>
      <c r="G122" s="50"/>
      <c r="H122" s="50"/>
      <c r="I122" s="50"/>
      <c r="J122" s="50"/>
      <c r="K122" s="50" t="str">
        <f>IFERROR(VLOOKUP(I122,[10]DATOS!$L$2:$Q$6,MATCH(J122,[10]DATOS!$M$7:$Q$7,0)+1,0),"")</f>
        <v/>
      </c>
      <c r="L122" s="50"/>
      <c r="M122" s="50"/>
      <c r="N122" s="50" t="str">
        <f>IFERROR(VLOOKUP(L122,[10]DATOS!$L$2:$Q$6,MATCH(M122,[10]DATOS!$M$7:$Q$7,0)+1,0),"")</f>
        <v/>
      </c>
      <c r="O122" s="50"/>
      <c r="P122" s="50"/>
      <c r="Q122" s="50"/>
      <c r="R122" s="50" t="str">
        <f>IFERROR(INDEX([10]DATOS!$T$3:$T$6,MATCH(GO!N122,[10]DATOS!$S$3:$S$6,0)),"")</f>
        <v/>
      </c>
      <c r="S122" s="51" t="str">
        <f>IFERROR(INDEX('[10]Evaluación de riesgos'!$P$9:$P$35,MATCH(GO!O122,'[10]Evaluación de riesgos'!$B$9:$B$35,0)),"")</f>
        <v/>
      </c>
      <c r="T122" s="52"/>
      <c r="U122" s="52"/>
      <c r="V122" s="183"/>
      <c r="W122" s="80"/>
      <c r="X122" s="80"/>
    </row>
    <row r="123" spans="1:24" ht="18" x14ac:dyDescent="0.2">
      <c r="A123" s="50"/>
      <c r="B123" s="50"/>
      <c r="C123" s="50"/>
      <c r="D123" s="50"/>
      <c r="E123" s="50"/>
      <c r="F123" s="50"/>
      <c r="G123" s="50"/>
      <c r="H123" s="50"/>
      <c r="I123" s="50"/>
      <c r="J123" s="50"/>
      <c r="K123" s="50" t="str">
        <f>IFERROR(VLOOKUP(I123,[10]DATOS!$L$2:$Q$6,MATCH(J123,[10]DATOS!$M$7:$Q$7,0)+1,0),"")</f>
        <v/>
      </c>
      <c r="L123" s="50"/>
      <c r="M123" s="50"/>
      <c r="N123" s="50" t="str">
        <f>IFERROR(VLOOKUP(L123,[10]DATOS!$L$2:$Q$6,MATCH(M123,[10]DATOS!$M$7:$Q$7,0)+1,0),"")</f>
        <v/>
      </c>
      <c r="O123" s="50"/>
      <c r="P123" s="50"/>
      <c r="Q123" s="50"/>
      <c r="R123" s="50" t="str">
        <f>IFERROR(INDEX([10]DATOS!$T$3:$T$6,MATCH(GO!N123,[10]DATOS!$S$3:$S$6,0)),"")</f>
        <v/>
      </c>
      <c r="S123" s="51" t="str">
        <f>IFERROR(INDEX('[10]Evaluación de riesgos'!$P$9:$P$35,MATCH(GO!O123,'[10]Evaluación de riesgos'!$B$9:$B$35,0)),"")</f>
        <v/>
      </c>
      <c r="T123" s="52"/>
      <c r="U123" s="52"/>
      <c r="V123" s="183"/>
      <c r="W123" s="80"/>
      <c r="X123" s="80"/>
    </row>
    <row r="124" spans="1:24" ht="18" x14ac:dyDescent="0.2">
      <c r="A124" s="50"/>
      <c r="B124" s="50"/>
      <c r="C124" s="50"/>
      <c r="D124" s="50"/>
      <c r="E124" s="50"/>
      <c r="F124" s="50"/>
      <c r="G124" s="50"/>
      <c r="H124" s="50"/>
      <c r="I124" s="50"/>
      <c r="J124" s="50"/>
      <c r="K124" s="50" t="str">
        <f>IFERROR(VLOOKUP(I124,[10]DATOS!$L$2:$Q$6,MATCH(J124,[10]DATOS!$M$7:$Q$7,0)+1,0),"")</f>
        <v/>
      </c>
      <c r="L124" s="50"/>
      <c r="M124" s="50"/>
      <c r="N124" s="50" t="str">
        <f>IFERROR(VLOOKUP(L124,[10]DATOS!$L$2:$Q$6,MATCH(M124,[10]DATOS!$M$7:$Q$7,0)+1,0),"")</f>
        <v/>
      </c>
      <c r="O124" s="50"/>
      <c r="P124" s="50"/>
      <c r="Q124" s="50"/>
      <c r="R124" s="50" t="str">
        <f>IFERROR(INDEX([10]DATOS!$T$3:$T$6,MATCH(GO!N124,[10]DATOS!$S$3:$S$6,0)),"")</f>
        <v/>
      </c>
      <c r="S124" s="51" t="str">
        <f>IFERROR(INDEX('[10]Evaluación de riesgos'!$P$9:$P$35,MATCH(GO!O124,'[10]Evaluación de riesgos'!$B$9:$B$35,0)),"")</f>
        <v/>
      </c>
      <c r="T124" s="52"/>
      <c r="U124" s="52"/>
      <c r="V124" s="183"/>
      <c r="W124" s="80"/>
      <c r="X124" s="80"/>
    </row>
    <row r="125" spans="1:24" ht="18" x14ac:dyDescent="0.2">
      <c r="A125" s="50"/>
      <c r="B125" s="50"/>
      <c r="C125" s="50"/>
      <c r="D125" s="50"/>
      <c r="E125" s="50"/>
      <c r="F125" s="50"/>
      <c r="G125" s="50"/>
      <c r="H125" s="50"/>
      <c r="I125" s="50"/>
      <c r="J125" s="50"/>
      <c r="K125" s="50" t="str">
        <f>IFERROR(VLOOKUP(I125,[10]DATOS!$L$2:$Q$6,MATCH(J125,[10]DATOS!$M$7:$Q$7,0)+1,0),"")</f>
        <v/>
      </c>
      <c r="L125" s="50"/>
      <c r="M125" s="50"/>
      <c r="N125" s="50" t="str">
        <f>IFERROR(VLOOKUP(L125,[10]DATOS!$L$2:$Q$6,MATCH(M125,[10]DATOS!$M$7:$Q$7,0)+1,0),"")</f>
        <v/>
      </c>
      <c r="O125" s="50"/>
      <c r="P125" s="50"/>
      <c r="Q125" s="50"/>
      <c r="R125" s="50" t="str">
        <f>IFERROR(INDEX([10]DATOS!$T$3:$T$6,MATCH(GO!N125,[10]DATOS!$S$3:$S$6,0)),"")</f>
        <v/>
      </c>
      <c r="S125" s="51" t="str">
        <f>IFERROR(INDEX('[10]Evaluación de riesgos'!$P$9:$P$35,MATCH(GO!O125,'[10]Evaluación de riesgos'!$B$9:$B$35,0)),"")</f>
        <v/>
      </c>
      <c r="T125" s="52"/>
      <c r="U125" s="52"/>
      <c r="V125" s="183"/>
      <c r="W125" s="80"/>
      <c r="X125" s="80"/>
    </row>
    <row r="126" spans="1:24" ht="18" x14ac:dyDescent="0.2">
      <c r="A126" s="50"/>
      <c r="B126" s="50"/>
      <c r="C126" s="50"/>
      <c r="D126" s="50"/>
      <c r="E126" s="50"/>
      <c r="F126" s="50"/>
      <c r="G126" s="50"/>
      <c r="H126" s="50"/>
      <c r="I126" s="50"/>
      <c r="J126" s="50"/>
      <c r="K126" s="50" t="str">
        <f>IFERROR(VLOOKUP(I126,[10]DATOS!$L$2:$Q$6,MATCH(J126,[10]DATOS!$M$7:$Q$7,0)+1,0),"")</f>
        <v/>
      </c>
      <c r="L126" s="50"/>
      <c r="M126" s="50"/>
      <c r="N126" s="50" t="str">
        <f>IFERROR(VLOOKUP(L126,[10]DATOS!$L$2:$Q$6,MATCH(M126,[10]DATOS!$M$7:$Q$7,0)+1,0),"")</f>
        <v/>
      </c>
      <c r="O126" s="50"/>
      <c r="P126" s="50"/>
      <c r="Q126" s="50"/>
      <c r="R126" s="50" t="str">
        <f>IFERROR(INDEX([10]DATOS!$T$3:$T$6,MATCH(GO!N126,[10]DATOS!$S$3:$S$6,0)),"")</f>
        <v/>
      </c>
      <c r="S126" s="51" t="str">
        <f>IFERROR(INDEX('[10]Evaluación de riesgos'!$P$9:$P$35,MATCH(GO!O126,'[10]Evaluación de riesgos'!$B$9:$B$35,0)),"")</f>
        <v/>
      </c>
      <c r="T126" s="52"/>
      <c r="U126" s="52"/>
      <c r="V126" s="183"/>
      <c r="W126" s="80"/>
      <c r="X126" s="80"/>
    </row>
    <row r="127" spans="1:24" ht="18" x14ac:dyDescent="0.2">
      <c r="A127" s="50"/>
      <c r="B127" s="50"/>
      <c r="C127" s="50"/>
      <c r="D127" s="50"/>
      <c r="E127" s="50"/>
      <c r="F127" s="50"/>
      <c r="G127" s="50"/>
      <c r="H127" s="50"/>
      <c r="I127" s="50"/>
      <c r="J127" s="50"/>
      <c r="K127" s="50" t="str">
        <f>IFERROR(VLOOKUP(I127,[10]DATOS!$L$2:$Q$6,MATCH(J127,[10]DATOS!$M$7:$Q$7,0)+1,0),"")</f>
        <v/>
      </c>
      <c r="L127" s="50"/>
      <c r="M127" s="50"/>
      <c r="N127" s="50" t="str">
        <f>IFERROR(VLOOKUP(L127,[10]DATOS!$L$2:$Q$6,MATCH(M127,[10]DATOS!$M$7:$Q$7,0)+1,0),"")</f>
        <v/>
      </c>
      <c r="O127" s="50"/>
      <c r="P127" s="50"/>
      <c r="Q127" s="50"/>
      <c r="R127" s="50" t="str">
        <f>IFERROR(INDEX([10]DATOS!$T$3:$T$6,MATCH(GO!N127,[10]DATOS!$S$3:$S$6,0)),"")</f>
        <v/>
      </c>
      <c r="S127" s="51" t="str">
        <f>IFERROR(INDEX('[10]Evaluación de riesgos'!$P$9:$P$35,MATCH(GO!O127,'[10]Evaluación de riesgos'!$B$9:$B$35,0)),"")</f>
        <v/>
      </c>
      <c r="T127" s="52"/>
      <c r="U127" s="52"/>
      <c r="V127" s="183"/>
      <c r="W127" s="80"/>
      <c r="X127" s="80"/>
    </row>
    <row r="128" spans="1:24" ht="18" x14ac:dyDescent="0.2">
      <c r="A128" s="50"/>
      <c r="B128" s="50"/>
      <c r="C128" s="50"/>
      <c r="D128" s="50"/>
      <c r="E128" s="50"/>
      <c r="F128" s="50"/>
      <c r="G128" s="50"/>
      <c r="H128" s="50"/>
      <c r="I128" s="50"/>
      <c r="J128" s="50"/>
      <c r="K128" s="50" t="str">
        <f>IFERROR(VLOOKUP(I128,[10]DATOS!$L$2:$Q$6,MATCH(J128,[10]DATOS!$M$7:$Q$7,0)+1,0),"")</f>
        <v/>
      </c>
      <c r="L128" s="50"/>
      <c r="M128" s="50"/>
      <c r="N128" s="50" t="str">
        <f>IFERROR(VLOOKUP(L128,[10]DATOS!$L$2:$Q$6,MATCH(M128,[10]DATOS!$M$7:$Q$7,0)+1,0),"")</f>
        <v/>
      </c>
      <c r="O128" s="50"/>
      <c r="P128" s="50"/>
      <c r="Q128" s="50"/>
      <c r="R128" s="50" t="str">
        <f>IFERROR(INDEX([10]DATOS!$T$3:$T$6,MATCH(GO!N128,[10]DATOS!$S$3:$S$6,0)),"")</f>
        <v/>
      </c>
      <c r="S128" s="51" t="str">
        <f>IFERROR(INDEX('[10]Evaluación de riesgos'!$P$9:$P$35,MATCH(GO!O128,'[10]Evaluación de riesgos'!$B$9:$B$35,0)),"")</f>
        <v/>
      </c>
      <c r="T128" s="52"/>
      <c r="U128" s="52"/>
      <c r="V128" s="183"/>
      <c r="W128" s="80"/>
      <c r="X128" s="80"/>
    </row>
    <row r="129" spans="1:24" ht="18" x14ac:dyDescent="0.2">
      <c r="A129" s="50"/>
      <c r="B129" s="50"/>
      <c r="C129" s="50"/>
      <c r="D129" s="50"/>
      <c r="E129" s="50"/>
      <c r="F129" s="50"/>
      <c r="G129" s="50"/>
      <c r="H129" s="50"/>
      <c r="I129" s="50"/>
      <c r="J129" s="50"/>
      <c r="K129" s="50" t="str">
        <f>IFERROR(VLOOKUP(I129,[10]DATOS!$L$2:$Q$6,MATCH(J129,[10]DATOS!$M$7:$Q$7,0)+1,0),"")</f>
        <v/>
      </c>
      <c r="L129" s="50"/>
      <c r="M129" s="50"/>
      <c r="N129" s="50" t="str">
        <f>IFERROR(VLOOKUP(L129,[10]DATOS!$L$2:$Q$6,MATCH(M129,[10]DATOS!$M$7:$Q$7,0)+1,0),"")</f>
        <v/>
      </c>
      <c r="O129" s="50"/>
      <c r="P129" s="50"/>
      <c r="Q129" s="50"/>
      <c r="R129" s="50" t="str">
        <f>IFERROR(INDEX([10]DATOS!$T$3:$T$6,MATCH(GO!N129,[10]DATOS!$S$3:$S$6,0)),"")</f>
        <v/>
      </c>
      <c r="S129" s="51" t="str">
        <f>IFERROR(INDEX('[10]Evaluación de riesgos'!$P$9:$P$35,MATCH(GO!O129,'[10]Evaluación de riesgos'!$B$9:$B$35,0)),"")</f>
        <v/>
      </c>
      <c r="T129" s="52"/>
      <c r="U129" s="52"/>
      <c r="V129" s="183"/>
      <c r="W129" s="80"/>
      <c r="X129" s="80"/>
    </row>
    <row r="130" spans="1:24" ht="18" x14ac:dyDescent="0.2">
      <c r="A130" s="50"/>
      <c r="B130" s="50"/>
      <c r="C130" s="50"/>
      <c r="D130" s="50"/>
      <c r="E130" s="50"/>
      <c r="F130" s="50"/>
      <c r="G130" s="50"/>
      <c r="H130" s="50"/>
      <c r="I130" s="50"/>
      <c r="J130" s="50"/>
      <c r="K130" s="50" t="str">
        <f>IFERROR(VLOOKUP(I130,[10]DATOS!$L$2:$Q$6,MATCH(J130,[10]DATOS!$M$7:$Q$7,0)+1,0),"")</f>
        <v/>
      </c>
      <c r="L130" s="50"/>
      <c r="M130" s="50"/>
      <c r="N130" s="50" t="str">
        <f>IFERROR(VLOOKUP(L130,[10]DATOS!$L$2:$Q$6,MATCH(M130,[10]DATOS!$M$7:$Q$7,0)+1,0),"")</f>
        <v/>
      </c>
      <c r="O130" s="50"/>
      <c r="P130" s="50"/>
      <c r="Q130" s="50"/>
      <c r="R130" s="50" t="str">
        <f>IFERROR(INDEX([10]DATOS!$T$3:$T$6,MATCH(GO!N130,[10]DATOS!$S$3:$S$6,0)),"")</f>
        <v/>
      </c>
      <c r="S130" s="51" t="str">
        <f>IFERROR(INDEX('[10]Evaluación de riesgos'!$P$9:$P$35,MATCH(GO!O130,'[10]Evaluación de riesgos'!$B$9:$B$35,0)),"")</f>
        <v/>
      </c>
      <c r="T130" s="52"/>
      <c r="U130" s="52"/>
      <c r="V130" s="183"/>
      <c r="W130" s="80"/>
      <c r="X130" s="80"/>
    </row>
    <row r="131" spans="1:24" ht="18" x14ac:dyDescent="0.2">
      <c r="A131" s="50"/>
      <c r="B131" s="50"/>
      <c r="C131" s="50"/>
      <c r="D131" s="50"/>
      <c r="E131" s="50"/>
      <c r="F131" s="50"/>
      <c r="G131" s="50"/>
      <c r="H131" s="50"/>
      <c r="I131" s="50"/>
      <c r="J131" s="50"/>
      <c r="K131" s="50" t="str">
        <f>IFERROR(VLOOKUP(I131,[10]DATOS!$L$2:$Q$6,MATCH(J131,[10]DATOS!$M$7:$Q$7,0)+1,0),"")</f>
        <v/>
      </c>
      <c r="L131" s="50"/>
      <c r="M131" s="50"/>
      <c r="N131" s="50" t="str">
        <f>IFERROR(VLOOKUP(L131,[10]DATOS!$L$2:$Q$6,MATCH(M131,[10]DATOS!$M$7:$Q$7,0)+1,0),"")</f>
        <v/>
      </c>
      <c r="O131" s="50"/>
      <c r="P131" s="50"/>
      <c r="Q131" s="50"/>
      <c r="R131" s="50" t="str">
        <f>IFERROR(INDEX([10]DATOS!$T$3:$T$6,MATCH(GO!N131,[10]DATOS!$S$3:$S$6,0)),"")</f>
        <v/>
      </c>
      <c r="S131" s="51" t="str">
        <f>IFERROR(INDEX('[10]Evaluación de riesgos'!$P$9:$P$35,MATCH(GO!O131,'[10]Evaluación de riesgos'!$B$9:$B$35,0)),"")</f>
        <v/>
      </c>
      <c r="T131" s="52"/>
      <c r="U131" s="52"/>
      <c r="V131" s="183"/>
      <c r="W131" s="80"/>
      <c r="X131" s="80"/>
    </row>
    <row r="132" spans="1:24" ht="18" x14ac:dyDescent="0.2">
      <c r="A132" s="50"/>
      <c r="B132" s="50"/>
      <c r="C132" s="50"/>
      <c r="D132" s="50"/>
      <c r="E132" s="50"/>
      <c r="F132" s="50"/>
      <c r="G132" s="50"/>
      <c r="H132" s="50"/>
      <c r="I132" s="50"/>
      <c r="J132" s="50"/>
      <c r="K132" s="50" t="str">
        <f>IFERROR(VLOOKUP(I132,[10]DATOS!$L$2:$Q$6,MATCH(J132,[10]DATOS!$M$7:$Q$7,0)+1,0),"")</f>
        <v/>
      </c>
      <c r="L132" s="50"/>
      <c r="M132" s="50"/>
      <c r="N132" s="50" t="str">
        <f>IFERROR(VLOOKUP(L132,[10]DATOS!$L$2:$Q$6,MATCH(M132,[10]DATOS!$M$7:$Q$7,0)+1,0),"")</f>
        <v/>
      </c>
      <c r="O132" s="50"/>
      <c r="P132" s="50"/>
      <c r="Q132" s="50"/>
      <c r="R132" s="50" t="str">
        <f>IFERROR(INDEX([10]DATOS!$T$3:$T$6,MATCH(GO!N132,[10]DATOS!$S$3:$S$6,0)),"")</f>
        <v/>
      </c>
      <c r="S132" s="51" t="str">
        <f>IFERROR(INDEX('[10]Evaluación de riesgos'!$P$9:$P$35,MATCH(GO!O132,'[10]Evaluación de riesgos'!$B$9:$B$35,0)),"")</f>
        <v/>
      </c>
      <c r="T132" s="52"/>
      <c r="U132" s="52"/>
      <c r="V132" s="183"/>
      <c r="W132" s="80"/>
      <c r="X132" s="80"/>
    </row>
    <row r="133" spans="1:24" ht="18" x14ac:dyDescent="0.2">
      <c r="A133" s="50"/>
      <c r="B133" s="50"/>
      <c r="C133" s="50"/>
      <c r="D133" s="50"/>
      <c r="E133" s="50"/>
      <c r="F133" s="50"/>
      <c r="G133" s="50"/>
      <c r="H133" s="50"/>
      <c r="I133" s="50"/>
      <c r="J133" s="50"/>
      <c r="K133" s="50" t="str">
        <f>IFERROR(VLOOKUP(I133,[10]DATOS!$L$2:$Q$6,MATCH(J133,[10]DATOS!$M$7:$Q$7,0)+1,0),"")</f>
        <v/>
      </c>
      <c r="L133" s="50"/>
      <c r="M133" s="50"/>
      <c r="N133" s="50" t="str">
        <f>IFERROR(VLOOKUP(L133,[10]DATOS!$L$2:$Q$6,MATCH(M133,[10]DATOS!$M$7:$Q$7,0)+1,0),"")</f>
        <v/>
      </c>
      <c r="O133" s="50"/>
      <c r="P133" s="50"/>
      <c r="Q133" s="50"/>
      <c r="R133" s="50" t="str">
        <f>IFERROR(INDEX([10]DATOS!$T$3:$T$6,MATCH(GO!N133,[10]DATOS!$S$3:$S$6,0)),"")</f>
        <v/>
      </c>
      <c r="S133" s="51" t="str">
        <f>IFERROR(INDEX('[10]Evaluación de riesgos'!$P$9:$P$35,MATCH(GO!O133,'[10]Evaluación de riesgos'!$B$9:$B$35,0)),"")</f>
        <v/>
      </c>
      <c r="T133" s="52"/>
      <c r="U133" s="52"/>
      <c r="V133" s="183"/>
      <c r="W133" s="80"/>
      <c r="X133" s="80"/>
    </row>
    <row r="134" spans="1:24" ht="18" x14ac:dyDescent="0.2">
      <c r="A134" s="50"/>
      <c r="B134" s="50"/>
      <c r="C134" s="50"/>
      <c r="D134" s="50"/>
      <c r="E134" s="50"/>
      <c r="F134" s="50"/>
      <c r="G134" s="50"/>
      <c r="H134" s="50"/>
      <c r="I134" s="50"/>
      <c r="J134" s="50"/>
      <c r="K134" s="50" t="str">
        <f>IFERROR(VLOOKUP(I134,[10]DATOS!$L$2:$Q$6,MATCH(J134,[10]DATOS!$M$7:$Q$7,0)+1,0),"")</f>
        <v/>
      </c>
      <c r="L134" s="50"/>
      <c r="M134" s="50"/>
      <c r="N134" s="50" t="str">
        <f>IFERROR(VLOOKUP(L134,[10]DATOS!$L$2:$Q$6,MATCH(M134,[10]DATOS!$M$7:$Q$7,0)+1,0),"")</f>
        <v/>
      </c>
      <c r="O134" s="50"/>
      <c r="P134" s="50"/>
      <c r="Q134" s="50"/>
      <c r="R134" s="50" t="str">
        <f>IFERROR(INDEX([10]DATOS!$T$3:$T$6,MATCH(GO!N134,[10]DATOS!$S$3:$S$6,0)),"")</f>
        <v/>
      </c>
      <c r="S134" s="51" t="str">
        <f>IFERROR(INDEX('[10]Evaluación de riesgos'!$P$9:$P$35,MATCH(GO!O134,'[10]Evaluación de riesgos'!$B$9:$B$35,0)),"")</f>
        <v/>
      </c>
      <c r="T134" s="52"/>
      <c r="U134" s="52"/>
      <c r="V134" s="183"/>
      <c r="W134" s="80"/>
      <c r="X134" s="80"/>
    </row>
    <row r="135" spans="1:24" ht="18" x14ac:dyDescent="0.2">
      <c r="A135" s="50"/>
      <c r="B135" s="50"/>
      <c r="C135" s="50"/>
      <c r="D135" s="50"/>
      <c r="E135" s="50"/>
      <c r="F135" s="50"/>
      <c r="G135" s="50"/>
      <c r="H135" s="50"/>
      <c r="I135" s="50"/>
      <c r="J135" s="50"/>
      <c r="K135" s="50" t="str">
        <f>IFERROR(VLOOKUP(I135,[10]DATOS!$L$2:$Q$6,MATCH(J135,[10]DATOS!$M$7:$Q$7,0)+1,0),"")</f>
        <v/>
      </c>
      <c r="L135" s="50"/>
      <c r="M135" s="50"/>
      <c r="N135" s="50" t="str">
        <f>IFERROR(VLOOKUP(L135,[10]DATOS!$L$2:$Q$6,MATCH(M135,[10]DATOS!$M$7:$Q$7,0)+1,0),"")</f>
        <v/>
      </c>
      <c r="O135" s="50"/>
      <c r="P135" s="50"/>
      <c r="Q135" s="50"/>
      <c r="R135" s="50" t="str">
        <f>IFERROR(INDEX([10]DATOS!$T$3:$T$6,MATCH(GO!N135,[10]DATOS!$S$3:$S$6,0)),"")</f>
        <v/>
      </c>
      <c r="S135" s="51" t="str">
        <f>IFERROR(INDEX('[10]Evaluación de riesgos'!$P$9:$P$35,MATCH(GO!O135,'[10]Evaluación de riesgos'!$B$9:$B$35,0)),"")</f>
        <v/>
      </c>
      <c r="T135" s="52"/>
      <c r="U135" s="52"/>
      <c r="V135" s="183"/>
      <c r="W135" s="80"/>
      <c r="X135" s="80"/>
    </row>
    <row r="136" spans="1:24" ht="18" x14ac:dyDescent="0.2">
      <c r="A136" s="50"/>
      <c r="B136" s="50"/>
      <c r="C136" s="50"/>
      <c r="D136" s="50"/>
      <c r="E136" s="50"/>
      <c r="F136" s="50"/>
      <c r="G136" s="50"/>
      <c r="H136" s="50"/>
      <c r="I136" s="50"/>
      <c r="J136" s="50"/>
      <c r="K136" s="50" t="str">
        <f>IFERROR(VLOOKUP(I136,[10]DATOS!$L$2:$Q$6,MATCH(J136,[10]DATOS!$M$7:$Q$7,0)+1,0),"")</f>
        <v/>
      </c>
      <c r="L136" s="50"/>
      <c r="M136" s="50"/>
      <c r="N136" s="50" t="str">
        <f>IFERROR(VLOOKUP(L136,[10]DATOS!$L$2:$Q$6,MATCH(M136,[10]DATOS!$M$7:$Q$7,0)+1,0),"")</f>
        <v/>
      </c>
      <c r="O136" s="50"/>
      <c r="P136" s="50"/>
      <c r="Q136" s="50"/>
      <c r="R136" s="50" t="str">
        <f>IFERROR(INDEX([10]DATOS!$T$3:$T$6,MATCH(GO!N136,[10]DATOS!$S$3:$S$6,0)),"")</f>
        <v/>
      </c>
      <c r="S136" s="51" t="str">
        <f>IFERROR(INDEX('[10]Evaluación de riesgos'!$P$9:$P$35,MATCH(GO!O136,'[10]Evaluación de riesgos'!$B$9:$B$35,0)),"")</f>
        <v/>
      </c>
      <c r="T136" s="52"/>
      <c r="U136" s="52"/>
      <c r="V136" s="183"/>
      <c r="W136" s="80"/>
      <c r="X136" s="80"/>
    </row>
    <row r="137" spans="1:24" ht="18" x14ac:dyDescent="0.2">
      <c r="A137" s="50"/>
      <c r="B137" s="50"/>
      <c r="C137" s="50"/>
      <c r="D137" s="50"/>
      <c r="E137" s="50"/>
      <c r="F137" s="50"/>
      <c r="G137" s="50"/>
      <c r="H137" s="50"/>
      <c r="I137" s="50"/>
      <c r="J137" s="50"/>
      <c r="K137" s="50" t="str">
        <f>IFERROR(VLOOKUP(I137,[10]DATOS!$L$2:$Q$6,MATCH(J137,[10]DATOS!$M$7:$Q$7,0)+1,0),"")</f>
        <v/>
      </c>
      <c r="L137" s="50"/>
      <c r="M137" s="50"/>
      <c r="N137" s="50" t="str">
        <f>IFERROR(VLOOKUP(L137,[10]DATOS!$L$2:$Q$6,MATCH(M137,[10]DATOS!$M$7:$Q$7,0)+1,0),"")</f>
        <v/>
      </c>
      <c r="O137" s="50"/>
      <c r="P137" s="50"/>
      <c r="Q137" s="50"/>
      <c r="R137" s="50" t="str">
        <f>IFERROR(INDEX([10]DATOS!$T$3:$T$6,MATCH(GO!N137,[10]DATOS!$S$3:$S$6,0)),"")</f>
        <v/>
      </c>
      <c r="S137" s="51" t="str">
        <f>IFERROR(INDEX('[10]Evaluación de riesgos'!$P$9:$P$35,MATCH(GO!O137,'[10]Evaluación de riesgos'!$B$9:$B$35,0)),"")</f>
        <v/>
      </c>
      <c r="T137" s="52"/>
      <c r="U137" s="52"/>
      <c r="V137" s="183"/>
      <c r="W137" s="80"/>
      <c r="X137" s="80"/>
    </row>
    <row r="138" spans="1:24" ht="18" x14ac:dyDescent="0.2">
      <c r="A138" s="50"/>
      <c r="B138" s="50"/>
      <c r="C138" s="50"/>
      <c r="D138" s="50"/>
      <c r="E138" s="50"/>
      <c r="F138" s="50"/>
      <c r="G138" s="50"/>
      <c r="H138" s="50"/>
      <c r="I138" s="50"/>
      <c r="J138" s="50"/>
      <c r="K138" s="50" t="str">
        <f>IFERROR(VLOOKUP(I138,[10]DATOS!$L$2:$Q$6,MATCH(J138,[10]DATOS!$M$7:$Q$7,0)+1,0),"")</f>
        <v/>
      </c>
      <c r="L138" s="50"/>
      <c r="M138" s="50"/>
      <c r="N138" s="50" t="str">
        <f>IFERROR(VLOOKUP(L138,[10]DATOS!$L$2:$Q$6,MATCH(M138,[10]DATOS!$M$7:$Q$7,0)+1,0),"")</f>
        <v/>
      </c>
      <c r="O138" s="50"/>
      <c r="P138" s="50"/>
      <c r="Q138" s="50"/>
      <c r="R138" s="50" t="str">
        <f>IFERROR(INDEX([10]DATOS!$T$3:$T$6,MATCH(GO!N138,[10]DATOS!$S$3:$S$6,0)),"")</f>
        <v/>
      </c>
      <c r="S138" s="51" t="str">
        <f>IFERROR(INDEX('[10]Evaluación de riesgos'!$P$9:$P$35,MATCH(GO!O138,'[10]Evaluación de riesgos'!$B$9:$B$35,0)),"")</f>
        <v/>
      </c>
      <c r="T138" s="52"/>
      <c r="U138" s="52"/>
      <c r="V138" s="183"/>
      <c r="W138" s="80"/>
      <c r="X138" s="80"/>
    </row>
    <row r="139" spans="1:24" ht="18" x14ac:dyDescent="0.2">
      <c r="A139" s="50"/>
      <c r="B139" s="50"/>
      <c r="C139" s="50"/>
      <c r="D139" s="50"/>
      <c r="E139" s="50"/>
      <c r="F139" s="50"/>
      <c r="G139" s="50"/>
      <c r="H139" s="50"/>
      <c r="I139" s="50"/>
      <c r="J139" s="50"/>
      <c r="K139" s="50" t="str">
        <f>IFERROR(VLOOKUP(I139,[10]DATOS!$L$2:$Q$6,MATCH(J139,[10]DATOS!$M$7:$Q$7,0)+1,0),"")</f>
        <v/>
      </c>
      <c r="L139" s="50"/>
      <c r="M139" s="50"/>
      <c r="N139" s="50" t="str">
        <f>IFERROR(VLOOKUP(L139,[10]DATOS!$L$2:$Q$6,MATCH(M139,[10]DATOS!$M$7:$Q$7,0)+1,0),"")</f>
        <v/>
      </c>
      <c r="O139" s="50"/>
      <c r="P139" s="50"/>
      <c r="Q139" s="50"/>
      <c r="R139" s="50" t="str">
        <f>IFERROR(INDEX([10]DATOS!$T$3:$T$6,MATCH(GO!N139,[10]DATOS!$S$3:$S$6,0)),"")</f>
        <v/>
      </c>
      <c r="S139" s="51" t="str">
        <f>IFERROR(INDEX('[10]Evaluación de riesgos'!$P$9:$P$35,MATCH(GO!O139,'[10]Evaluación de riesgos'!$B$9:$B$35,0)),"")</f>
        <v/>
      </c>
      <c r="T139" s="52"/>
      <c r="U139" s="52"/>
      <c r="V139" s="183"/>
      <c r="W139" s="80"/>
      <c r="X139" s="80"/>
    </row>
    <row r="140" spans="1:24" ht="18" x14ac:dyDescent="0.2">
      <c r="A140" s="50"/>
      <c r="B140" s="50"/>
      <c r="C140" s="50"/>
      <c r="D140" s="50"/>
      <c r="E140" s="50"/>
      <c r="F140" s="50"/>
      <c r="G140" s="50"/>
      <c r="H140" s="50"/>
      <c r="I140" s="50"/>
      <c r="J140" s="50"/>
      <c r="K140" s="50" t="str">
        <f>IFERROR(VLOOKUP(I140,[10]DATOS!$L$2:$Q$6,MATCH(J140,[10]DATOS!$M$7:$Q$7,0)+1,0),"")</f>
        <v/>
      </c>
      <c r="L140" s="50"/>
      <c r="M140" s="50"/>
      <c r="N140" s="50" t="str">
        <f>IFERROR(VLOOKUP(L140,[10]DATOS!$L$2:$Q$6,MATCH(M140,[10]DATOS!$M$7:$Q$7,0)+1,0),"")</f>
        <v/>
      </c>
      <c r="O140" s="50"/>
      <c r="P140" s="50"/>
      <c r="Q140" s="50"/>
      <c r="R140" s="50" t="str">
        <f>IFERROR(INDEX([10]DATOS!$T$3:$T$6,MATCH(GO!N140,[10]DATOS!$S$3:$S$6,0)),"")</f>
        <v/>
      </c>
      <c r="S140" s="51" t="str">
        <f>IFERROR(INDEX('[10]Evaluación de riesgos'!$P$9:$P$35,MATCH(GO!O140,'[10]Evaluación de riesgos'!$B$9:$B$35,0)),"")</f>
        <v/>
      </c>
      <c r="T140" s="52"/>
      <c r="U140" s="52"/>
      <c r="V140" s="183"/>
      <c r="W140" s="80"/>
      <c r="X140" s="80"/>
    </row>
    <row r="141" spans="1:24" ht="18" x14ac:dyDescent="0.2">
      <c r="A141" s="50"/>
      <c r="B141" s="50"/>
      <c r="C141" s="50"/>
      <c r="D141" s="50"/>
      <c r="E141" s="50"/>
      <c r="F141" s="50"/>
      <c r="G141" s="50"/>
      <c r="H141" s="50"/>
      <c r="I141" s="50"/>
      <c r="J141" s="50"/>
      <c r="K141" s="50" t="str">
        <f>IFERROR(VLOOKUP(I141,[10]DATOS!$L$2:$Q$6,MATCH(J141,[10]DATOS!$M$7:$Q$7,0)+1,0),"")</f>
        <v/>
      </c>
      <c r="L141" s="50"/>
      <c r="M141" s="50"/>
      <c r="N141" s="50" t="str">
        <f>IFERROR(VLOOKUP(L141,[10]DATOS!$L$2:$Q$6,MATCH(M141,[10]DATOS!$M$7:$Q$7,0)+1,0),"")</f>
        <v/>
      </c>
      <c r="O141" s="50"/>
      <c r="P141" s="50"/>
      <c r="Q141" s="50"/>
      <c r="R141" s="50" t="str">
        <f>IFERROR(INDEX([10]DATOS!$T$3:$T$6,MATCH(GO!N141,[10]DATOS!$S$3:$S$6,0)),"")</f>
        <v/>
      </c>
      <c r="S141" s="51" t="str">
        <f>IFERROR(INDEX('[10]Evaluación de riesgos'!$P$9:$P$35,MATCH(GO!O141,'[10]Evaluación de riesgos'!$B$9:$B$35,0)),"")</f>
        <v/>
      </c>
      <c r="T141" s="52"/>
      <c r="U141" s="52"/>
      <c r="V141" s="183"/>
      <c r="W141" s="80"/>
      <c r="X141" s="80"/>
    </row>
    <row r="142" spans="1:24" ht="18" x14ac:dyDescent="0.2">
      <c r="A142" s="50"/>
      <c r="B142" s="50"/>
      <c r="C142" s="50"/>
      <c r="D142" s="50"/>
      <c r="E142" s="50"/>
      <c r="F142" s="50"/>
      <c r="G142" s="50"/>
      <c r="H142" s="50"/>
      <c r="I142" s="50"/>
      <c r="J142" s="50"/>
      <c r="K142" s="50" t="str">
        <f>IFERROR(VLOOKUP(I142,[10]DATOS!$L$2:$Q$6,MATCH(J142,[10]DATOS!$M$7:$Q$7,0)+1,0),"")</f>
        <v/>
      </c>
      <c r="L142" s="50"/>
      <c r="M142" s="50"/>
      <c r="N142" s="50" t="str">
        <f>IFERROR(VLOOKUP(L142,[10]DATOS!$L$2:$Q$6,MATCH(M142,[10]DATOS!$M$7:$Q$7,0)+1,0),"")</f>
        <v/>
      </c>
      <c r="O142" s="50"/>
      <c r="P142" s="50"/>
      <c r="Q142" s="50"/>
      <c r="R142" s="50" t="str">
        <f>IFERROR(INDEX([10]DATOS!$T$3:$T$6,MATCH(GO!N142,[10]DATOS!$S$3:$S$6,0)),"")</f>
        <v/>
      </c>
      <c r="S142" s="51" t="str">
        <f>IFERROR(INDEX('[10]Evaluación de riesgos'!$P$9:$P$35,MATCH(GO!O142,'[10]Evaluación de riesgos'!$B$9:$B$35,0)),"")</f>
        <v/>
      </c>
      <c r="T142" s="52"/>
      <c r="U142" s="52"/>
      <c r="V142" s="183"/>
      <c r="W142" s="80"/>
      <c r="X142" s="80"/>
    </row>
    <row r="143" spans="1:24" ht="18" x14ac:dyDescent="0.2">
      <c r="A143" s="50"/>
      <c r="B143" s="50"/>
      <c r="C143" s="50"/>
      <c r="D143" s="50"/>
      <c r="E143" s="50"/>
      <c r="F143" s="50"/>
      <c r="G143" s="50"/>
      <c r="H143" s="50"/>
      <c r="I143" s="50"/>
      <c r="J143" s="50"/>
      <c r="K143" s="50" t="str">
        <f>IFERROR(VLOOKUP(I143,[10]DATOS!$L$2:$Q$6,MATCH(J143,[10]DATOS!$M$7:$Q$7,0)+1,0),"")</f>
        <v/>
      </c>
      <c r="L143" s="50"/>
      <c r="M143" s="50"/>
      <c r="N143" s="50" t="str">
        <f>IFERROR(VLOOKUP(L143,[10]DATOS!$L$2:$Q$6,MATCH(M143,[10]DATOS!$M$7:$Q$7,0)+1,0),"")</f>
        <v/>
      </c>
      <c r="O143" s="50"/>
      <c r="P143" s="50"/>
      <c r="Q143" s="50"/>
      <c r="R143" s="50" t="str">
        <f>IFERROR(INDEX([10]DATOS!$T$3:$T$6,MATCH(GO!N143,[10]DATOS!$S$3:$S$6,0)),"")</f>
        <v/>
      </c>
      <c r="S143" s="51" t="str">
        <f>IFERROR(INDEX('[10]Evaluación de riesgos'!$P$9:$P$35,MATCH(GO!O143,'[10]Evaluación de riesgos'!$B$9:$B$35,0)),"")</f>
        <v/>
      </c>
      <c r="T143" s="52"/>
      <c r="U143" s="52"/>
      <c r="V143" s="183"/>
      <c r="W143" s="80"/>
      <c r="X143" s="80"/>
    </row>
    <row r="144" spans="1:24" ht="18" x14ac:dyDescent="0.2">
      <c r="A144" s="50"/>
      <c r="B144" s="50"/>
      <c r="C144" s="50"/>
      <c r="D144" s="50"/>
      <c r="E144" s="50"/>
      <c r="F144" s="50"/>
      <c r="G144" s="50"/>
      <c r="H144" s="50"/>
      <c r="I144" s="50"/>
      <c r="J144" s="50"/>
      <c r="K144" s="50" t="str">
        <f>IFERROR(VLOOKUP(I144,[10]DATOS!$L$2:$Q$6,MATCH(J144,[10]DATOS!$M$7:$Q$7,0)+1,0),"")</f>
        <v/>
      </c>
      <c r="L144" s="50"/>
      <c r="M144" s="50"/>
      <c r="N144" s="50" t="str">
        <f>IFERROR(VLOOKUP(L144,[10]DATOS!$L$2:$Q$6,MATCH(M144,[10]DATOS!$M$7:$Q$7,0)+1,0),"")</f>
        <v/>
      </c>
      <c r="O144" s="50"/>
      <c r="P144" s="50"/>
      <c r="Q144" s="50"/>
      <c r="R144" s="50" t="str">
        <f>IFERROR(INDEX([10]DATOS!$T$3:$T$6,MATCH(GO!N144,[10]DATOS!$S$3:$S$6,0)),"")</f>
        <v/>
      </c>
      <c r="S144" s="51" t="str">
        <f>IFERROR(INDEX('[10]Evaluación de riesgos'!$P$9:$P$35,MATCH(GO!O144,'[10]Evaluación de riesgos'!$B$9:$B$35,0)),"")</f>
        <v/>
      </c>
      <c r="T144" s="52"/>
      <c r="U144" s="52"/>
      <c r="V144" s="183"/>
      <c r="W144" s="80"/>
      <c r="X144" s="80"/>
    </row>
    <row r="145" spans="1:24" ht="18" x14ac:dyDescent="0.2">
      <c r="A145" s="50"/>
      <c r="B145" s="50"/>
      <c r="C145" s="50"/>
      <c r="D145" s="50"/>
      <c r="E145" s="50"/>
      <c r="F145" s="50"/>
      <c r="G145" s="50"/>
      <c r="H145" s="50"/>
      <c r="I145" s="50"/>
      <c r="J145" s="50"/>
      <c r="K145" s="50" t="str">
        <f>IFERROR(VLOOKUP(I145,[10]DATOS!$L$2:$Q$6,MATCH(J145,[10]DATOS!$M$7:$Q$7,0)+1,0),"")</f>
        <v/>
      </c>
      <c r="L145" s="50"/>
      <c r="M145" s="50"/>
      <c r="N145" s="50" t="str">
        <f>IFERROR(VLOOKUP(L145,[10]DATOS!$L$2:$Q$6,MATCH(M145,[10]DATOS!$M$7:$Q$7,0)+1,0),"")</f>
        <v/>
      </c>
      <c r="O145" s="50"/>
      <c r="P145" s="50"/>
      <c r="Q145" s="50"/>
      <c r="R145" s="50" t="str">
        <f>IFERROR(INDEX([10]DATOS!$T$3:$T$6,MATCH(GO!N145,[10]DATOS!$S$3:$S$6,0)),"")</f>
        <v/>
      </c>
      <c r="S145" s="51" t="str">
        <f>IFERROR(INDEX('[10]Evaluación de riesgos'!$P$9:$P$35,MATCH(GO!O145,'[10]Evaluación de riesgos'!$B$9:$B$35,0)),"")</f>
        <v/>
      </c>
      <c r="T145" s="52"/>
      <c r="U145" s="52"/>
      <c r="V145" s="183"/>
      <c r="W145" s="80"/>
      <c r="X145" s="80"/>
    </row>
    <row r="146" spans="1:24" ht="18" x14ac:dyDescent="0.2">
      <c r="A146" s="50"/>
      <c r="B146" s="50"/>
      <c r="C146" s="50"/>
      <c r="D146" s="50"/>
      <c r="E146" s="50"/>
      <c r="F146" s="50"/>
      <c r="G146" s="50"/>
      <c r="H146" s="50"/>
      <c r="I146" s="50"/>
      <c r="J146" s="50"/>
      <c r="K146" s="50" t="str">
        <f>IFERROR(VLOOKUP(I146,[10]DATOS!$L$2:$Q$6,MATCH(J146,[10]DATOS!$M$7:$Q$7,0)+1,0),"")</f>
        <v/>
      </c>
      <c r="L146" s="50"/>
      <c r="M146" s="50"/>
      <c r="N146" s="50" t="str">
        <f>IFERROR(VLOOKUP(L146,[10]DATOS!$L$2:$Q$6,MATCH(M146,[10]DATOS!$M$7:$Q$7,0)+1,0),"")</f>
        <v/>
      </c>
      <c r="O146" s="50"/>
      <c r="P146" s="50"/>
      <c r="Q146" s="50"/>
      <c r="R146" s="50" t="str">
        <f>IFERROR(INDEX([10]DATOS!$T$3:$T$6,MATCH(GO!N146,[10]DATOS!$S$3:$S$6,0)),"")</f>
        <v/>
      </c>
      <c r="S146" s="51" t="str">
        <f>IFERROR(INDEX('[10]Evaluación de riesgos'!$P$9:$P$35,MATCH(GO!O146,'[10]Evaluación de riesgos'!$B$9:$B$35,0)),"")</f>
        <v/>
      </c>
      <c r="T146" s="52"/>
      <c r="U146" s="52"/>
      <c r="V146" s="183"/>
      <c r="W146" s="80"/>
      <c r="X146" s="80"/>
    </row>
    <row r="147" spans="1:24" ht="18" x14ac:dyDescent="0.2">
      <c r="A147" s="50"/>
      <c r="B147" s="50"/>
      <c r="C147" s="50"/>
      <c r="D147" s="50"/>
      <c r="E147" s="50"/>
      <c r="F147" s="50"/>
      <c r="G147" s="50"/>
      <c r="H147" s="50"/>
      <c r="I147" s="50"/>
      <c r="J147" s="50"/>
      <c r="K147" s="50" t="str">
        <f>IFERROR(VLOOKUP(I147,[10]DATOS!$L$2:$Q$6,MATCH(J147,[10]DATOS!$M$7:$Q$7,0)+1,0),"")</f>
        <v/>
      </c>
      <c r="L147" s="50"/>
      <c r="M147" s="50"/>
      <c r="N147" s="50" t="str">
        <f>IFERROR(VLOOKUP(L147,[10]DATOS!$L$2:$Q$6,MATCH(M147,[10]DATOS!$M$7:$Q$7,0)+1,0),"")</f>
        <v/>
      </c>
      <c r="O147" s="50"/>
      <c r="P147" s="50"/>
      <c r="Q147" s="50"/>
      <c r="R147" s="50" t="str">
        <f>IFERROR(INDEX([10]DATOS!$T$3:$T$6,MATCH(GO!N147,[10]DATOS!$S$3:$S$6,0)),"")</f>
        <v/>
      </c>
      <c r="S147" s="51" t="str">
        <f>IFERROR(INDEX('[10]Evaluación de riesgos'!$P$9:$P$35,MATCH(GO!O147,'[10]Evaluación de riesgos'!$B$9:$B$35,0)),"")</f>
        <v/>
      </c>
      <c r="T147" s="52"/>
      <c r="U147" s="52"/>
      <c r="V147" s="183"/>
      <c r="W147" s="80"/>
      <c r="X147" s="80"/>
    </row>
    <row r="148" spans="1:24" ht="18" x14ac:dyDescent="0.2">
      <c r="A148" s="50"/>
      <c r="B148" s="50"/>
      <c r="C148" s="50"/>
      <c r="D148" s="50"/>
      <c r="E148" s="50"/>
      <c r="F148" s="50"/>
      <c r="G148" s="50"/>
      <c r="H148" s="50"/>
      <c r="I148" s="50"/>
      <c r="J148" s="50"/>
      <c r="K148" s="50" t="str">
        <f>IFERROR(VLOOKUP(I148,[10]DATOS!$L$2:$Q$6,MATCH(J148,[10]DATOS!$M$7:$Q$7,0)+1,0),"")</f>
        <v/>
      </c>
      <c r="L148" s="50"/>
      <c r="M148" s="50"/>
      <c r="N148" s="50" t="str">
        <f>IFERROR(VLOOKUP(L148,[10]DATOS!$L$2:$Q$6,MATCH(M148,[10]DATOS!$M$7:$Q$7,0)+1,0),"")</f>
        <v/>
      </c>
      <c r="O148" s="50"/>
      <c r="P148" s="50"/>
      <c r="Q148" s="50"/>
      <c r="R148" s="50" t="str">
        <f>IFERROR(INDEX([10]DATOS!$T$3:$T$6,MATCH(GO!N148,[10]DATOS!$S$3:$S$6,0)),"")</f>
        <v/>
      </c>
      <c r="S148" s="51" t="str">
        <f>IFERROR(INDEX('[10]Evaluación de riesgos'!$P$9:$P$35,MATCH(GO!O148,'[10]Evaluación de riesgos'!$B$9:$B$35,0)),"")</f>
        <v/>
      </c>
      <c r="T148" s="52"/>
      <c r="U148" s="52"/>
      <c r="V148" s="183"/>
      <c r="W148" s="80"/>
      <c r="X148" s="80"/>
    </row>
    <row r="149" spans="1:24" ht="18" x14ac:dyDescent="0.2">
      <c r="A149" s="50"/>
      <c r="B149" s="50"/>
      <c r="C149" s="50"/>
      <c r="D149" s="50"/>
      <c r="E149" s="50"/>
      <c r="F149" s="50"/>
      <c r="G149" s="50"/>
      <c r="H149" s="50"/>
      <c r="I149" s="50"/>
      <c r="J149" s="50"/>
      <c r="K149" s="50" t="str">
        <f>IFERROR(VLOOKUP(I149,[10]DATOS!$L$2:$Q$6,MATCH(J149,[10]DATOS!$M$7:$Q$7,0)+1,0),"")</f>
        <v/>
      </c>
      <c r="L149" s="50"/>
      <c r="M149" s="50"/>
      <c r="N149" s="50" t="str">
        <f>IFERROR(VLOOKUP(L149,[10]DATOS!$L$2:$Q$6,MATCH(M149,[10]DATOS!$M$7:$Q$7,0)+1,0),"")</f>
        <v/>
      </c>
      <c r="O149" s="50"/>
      <c r="P149" s="50"/>
      <c r="Q149" s="50"/>
      <c r="R149" s="50" t="str">
        <f>IFERROR(INDEX([10]DATOS!$T$3:$T$6,MATCH(GO!N149,[10]DATOS!$S$3:$S$6,0)),"")</f>
        <v/>
      </c>
      <c r="S149" s="51" t="str">
        <f>IFERROR(INDEX('[10]Evaluación de riesgos'!$P$9:$P$35,MATCH(GO!O149,'[10]Evaluación de riesgos'!$B$9:$B$35,0)),"")</f>
        <v/>
      </c>
      <c r="T149" s="52"/>
      <c r="U149" s="52"/>
      <c r="V149" s="183"/>
      <c r="W149" s="80"/>
      <c r="X149" s="80"/>
    </row>
    <row r="150" spans="1:24" ht="18" x14ac:dyDescent="0.2">
      <c r="A150" s="50"/>
      <c r="B150" s="50"/>
      <c r="C150" s="50"/>
      <c r="D150" s="50"/>
      <c r="E150" s="50"/>
      <c r="F150" s="50"/>
      <c r="G150" s="50"/>
      <c r="H150" s="50"/>
      <c r="I150" s="50"/>
      <c r="J150" s="50"/>
      <c r="K150" s="50" t="str">
        <f>IFERROR(VLOOKUP(I150,[10]DATOS!$L$2:$Q$6,MATCH(J150,[10]DATOS!$M$7:$Q$7,0)+1,0),"")</f>
        <v/>
      </c>
      <c r="L150" s="50"/>
      <c r="M150" s="50"/>
      <c r="N150" s="50" t="str">
        <f>IFERROR(VLOOKUP(L150,[10]DATOS!$L$2:$Q$6,MATCH(M150,[10]DATOS!$M$7:$Q$7,0)+1,0),"")</f>
        <v/>
      </c>
      <c r="O150" s="50"/>
      <c r="P150" s="50"/>
      <c r="Q150" s="50"/>
      <c r="R150" s="50" t="str">
        <f>IFERROR(INDEX([10]DATOS!$T$3:$T$6,MATCH(GO!N150,[10]DATOS!$S$3:$S$6,0)),"")</f>
        <v/>
      </c>
      <c r="S150" s="51" t="str">
        <f>IFERROR(INDEX('[10]Evaluación de riesgos'!$P$9:$P$35,MATCH(GO!O150,'[10]Evaluación de riesgos'!$B$9:$B$35,0)),"")</f>
        <v/>
      </c>
      <c r="T150" s="52"/>
      <c r="U150" s="52"/>
      <c r="V150" s="183"/>
      <c r="W150" s="80"/>
      <c r="X150" s="80"/>
    </row>
    <row r="151" spans="1:24" ht="18" x14ac:dyDescent="0.2">
      <c r="A151" s="50"/>
      <c r="B151" s="50"/>
      <c r="C151" s="50"/>
      <c r="D151" s="50"/>
      <c r="E151" s="50"/>
      <c r="F151" s="50"/>
      <c r="G151" s="50"/>
      <c r="H151" s="50"/>
      <c r="I151" s="50"/>
      <c r="J151" s="50"/>
      <c r="K151" s="50" t="str">
        <f>IFERROR(VLOOKUP(I151,[10]DATOS!$L$2:$Q$6,MATCH(J151,[10]DATOS!$M$7:$Q$7,0)+1,0),"")</f>
        <v/>
      </c>
      <c r="L151" s="50"/>
      <c r="M151" s="50"/>
      <c r="N151" s="50" t="str">
        <f>IFERROR(VLOOKUP(L151,[10]DATOS!$L$2:$Q$6,MATCH(M151,[10]DATOS!$M$7:$Q$7,0)+1,0),"")</f>
        <v/>
      </c>
      <c r="O151" s="50"/>
      <c r="P151" s="50"/>
      <c r="Q151" s="50"/>
      <c r="R151" s="50" t="str">
        <f>IFERROR(INDEX([10]DATOS!$T$3:$T$6,MATCH(GO!N151,[10]DATOS!$S$3:$S$6,0)),"")</f>
        <v/>
      </c>
      <c r="S151" s="51" t="str">
        <f>IFERROR(INDEX('[10]Evaluación de riesgos'!$P$9:$P$35,MATCH(GO!O151,'[10]Evaluación de riesgos'!$B$9:$B$35,0)),"")</f>
        <v/>
      </c>
      <c r="T151" s="52"/>
      <c r="U151" s="52"/>
      <c r="V151" s="183"/>
      <c r="W151" s="80"/>
      <c r="X151" s="80"/>
    </row>
    <row r="152" spans="1:24" ht="18" x14ac:dyDescent="0.2">
      <c r="A152" s="50"/>
      <c r="B152" s="50"/>
      <c r="C152" s="50"/>
      <c r="D152" s="50"/>
      <c r="E152" s="50"/>
      <c r="F152" s="50"/>
      <c r="G152" s="50"/>
      <c r="H152" s="50"/>
      <c r="I152" s="50"/>
      <c r="J152" s="50"/>
      <c r="K152" s="50" t="str">
        <f>IFERROR(VLOOKUP(I152,[10]DATOS!$L$2:$Q$6,MATCH(J152,[10]DATOS!$M$7:$Q$7,0)+1,0),"")</f>
        <v/>
      </c>
      <c r="L152" s="50"/>
      <c r="M152" s="50"/>
      <c r="N152" s="50" t="str">
        <f>IFERROR(VLOOKUP(L152,[10]DATOS!$L$2:$Q$6,MATCH(M152,[10]DATOS!$M$7:$Q$7,0)+1,0),"")</f>
        <v/>
      </c>
      <c r="O152" s="50"/>
      <c r="P152" s="50"/>
      <c r="Q152" s="50"/>
      <c r="R152" s="50" t="str">
        <f>IFERROR(INDEX([10]DATOS!$T$3:$T$6,MATCH(GO!N152,[10]DATOS!$S$3:$S$6,0)),"")</f>
        <v/>
      </c>
      <c r="S152" s="51" t="str">
        <f>IFERROR(INDEX('[10]Evaluación de riesgos'!$P$9:$P$35,MATCH(GO!O152,'[10]Evaluación de riesgos'!$B$9:$B$35,0)),"")</f>
        <v/>
      </c>
      <c r="T152" s="52"/>
      <c r="U152" s="52"/>
      <c r="V152" s="183"/>
      <c r="W152" s="80"/>
      <c r="X152" s="80"/>
    </row>
    <row r="153" spans="1:24" ht="18" x14ac:dyDescent="0.2">
      <c r="A153" s="50"/>
      <c r="B153" s="50"/>
      <c r="C153" s="50"/>
      <c r="D153" s="50"/>
      <c r="E153" s="50"/>
      <c r="F153" s="50"/>
      <c r="G153" s="50"/>
      <c r="H153" s="50"/>
      <c r="I153" s="50"/>
      <c r="J153" s="50"/>
      <c r="K153" s="50" t="str">
        <f>IFERROR(VLOOKUP(I153,[10]DATOS!$L$2:$Q$6,MATCH(J153,[10]DATOS!$M$7:$Q$7,0)+1,0),"")</f>
        <v/>
      </c>
      <c r="L153" s="50"/>
      <c r="M153" s="50"/>
      <c r="N153" s="50" t="str">
        <f>IFERROR(VLOOKUP(L153,[10]DATOS!$L$2:$Q$6,MATCH(M153,[10]DATOS!$M$7:$Q$7,0)+1,0),"")</f>
        <v/>
      </c>
      <c r="O153" s="50"/>
      <c r="P153" s="50"/>
      <c r="Q153" s="50"/>
      <c r="R153" s="50" t="str">
        <f>IFERROR(INDEX([10]DATOS!$T$3:$T$6,MATCH(GO!N153,[10]DATOS!$S$3:$S$6,0)),"")</f>
        <v/>
      </c>
      <c r="S153" s="51" t="str">
        <f>IFERROR(INDEX('[10]Evaluación de riesgos'!$P$9:$P$35,MATCH(GO!O153,'[10]Evaluación de riesgos'!$B$9:$B$35,0)),"")</f>
        <v/>
      </c>
      <c r="T153" s="52"/>
      <c r="U153" s="52"/>
      <c r="V153" s="183"/>
      <c r="W153" s="80"/>
      <c r="X153" s="80"/>
    </row>
    <row r="154" spans="1:24" ht="18" x14ac:dyDescent="0.2">
      <c r="A154" s="50"/>
      <c r="B154" s="50"/>
      <c r="C154" s="50"/>
      <c r="D154" s="50"/>
      <c r="E154" s="50"/>
      <c r="F154" s="50"/>
      <c r="G154" s="50"/>
      <c r="H154" s="50"/>
      <c r="I154" s="50"/>
      <c r="J154" s="50"/>
      <c r="K154" s="50" t="str">
        <f>IFERROR(VLOOKUP(I154,[10]DATOS!$L$2:$Q$6,MATCH(J154,[10]DATOS!$M$7:$Q$7,0)+1,0),"")</f>
        <v/>
      </c>
      <c r="L154" s="50"/>
      <c r="M154" s="50"/>
      <c r="N154" s="50" t="str">
        <f>IFERROR(VLOOKUP(L154,[10]DATOS!$L$2:$Q$6,MATCH(M154,[10]DATOS!$M$7:$Q$7,0)+1,0),"")</f>
        <v/>
      </c>
      <c r="O154" s="50"/>
      <c r="P154" s="50"/>
      <c r="Q154" s="50"/>
      <c r="R154" s="50" t="str">
        <f>IFERROR(INDEX([10]DATOS!$T$3:$T$6,MATCH(GO!N154,[10]DATOS!$S$3:$S$6,0)),"")</f>
        <v/>
      </c>
      <c r="S154" s="51" t="str">
        <f>IFERROR(INDEX('[10]Evaluación de riesgos'!$P$9:$P$35,MATCH(GO!O154,'[10]Evaluación de riesgos'!$B$9:$B$35,0)),"")</f>
        <v/>
      </c>
      <c r="T154" s="52"/>
      <c r="U154" s="52"/>
      <c r="V154" s="183"/>
      <c r="W154" s="80"/>
      <c r="X154" s="80"/>
    </row>
    <row r="155" spans="1:24" ht="18" x14ac:dyDescent="0.2">
      <c r="A155" s="50"/>
      <c r="B155" s="50"/>
      <c r="C155" s="50"/>
      <c r="D155" s="50"/>
      <c r="E155" s="50"/>
      <c r="F155" s="50"/>
      <c r="G155" s="50"/>
      <c r="H155" s="50"/>
      <c r="I155" s="50"/>
      <c r="J155" s="50"/>
      <c r="K155" s="50" t="str">
        <f>IFERROR(VLOOKUP(I155,[10]DATOS!$L$2:$Q$6,MATCH(J155,[10]DATOS!$M$7:$Q$7,0)+1,0),"")</f>
        <v/>
      </c>
      <c r="L155" s="50"/>
      <c r="M155" s="50"/>
      <c r="N155" s="50" t="str">
        <f>IFERROR(VLOOKUP(L155,[10]DATOS!$L$2:$Q$6,MATCH(M155,[10]DATOS!$M$7:$Q$7,0)+1,0),"")</f>
        <v/>
      </c>
      <c r="O155" s="50"/>
      <c r="P155" s="50"/>
      <c r="Q155" s="50"/>
      <c r="R155" s="50" t="str">
        <f>IFERROR(INDEX([10]DATOS!$T$3:$T$6,MATCH(GO!N155,[10]DATOS!$S$3:$S$6,0)),"")</f>
        <v/>
      </c>
      <c r="S155" s="51" t="str">
        <f>IFERROR(INDEX('[10]Evaluación de riesgos'!$P$9:$P$35,MATCH(GO!O155,'[10]Evaluación de riesgos'!$B$9:$B$35,0)),"")</f>
        <v/>
      </c>
      <c r="T155" s="52"/>
      <c r="U155" s="52"/>
      <c r="V155" s="183"/>
      <c r="W155" s="80"/>
      <c r="X155" s="80"/>
    </row>
    <row r="156" spans="1:24" ht="18" x14ac:dyDescent="0.2">
      <c r="A156" s="50"/>
      <c r="B156" s="50"/>
      <c r="C156" s="50"/>
      <c r="D156" s="50"/>
      <c r="E156" s="50"/>
      <c r="F156" s="50"/>
      <c r="G156" s="50"/>
      <c r="H156" s="50"/>
      <c r="I156" s="50"/>
      <c r="J156" s="50"/>
      <c r="K156" s="50" t="str">
        <f>IFERROR(VLOOKUP(I156,[10]DATOS!$L$2:$Q$6,MATCH(J156,[10]DATOS!$M$7:$Q$7,0)+1,0),"")</f>
        <v/>
      </c>
      <c r="L156" s="50"/>
      <c r="M156" s="50"/>
      <c r="N156" s="50" t="str">
        <f>IFERROR(VLOOKUP(L156,[10]DATOS!$L$2:$Q$6,MATCH(M156,[10]DATOS!$M$7:$Q$7,0)+1,0),"")</f>
        <v/>
      </c>
      <c r="O156" s="50"/>
      <c r="P156" s="50"/>
      <c r="Q156" s="50"/>
      <c r="R156" s="50" t="str">
        <f>IFERROR(INDEX([10]DATOS!$T$3:$T$6,MATCH(GO!N156,[10]DATOS!$S$3:$S$6,0)),"")</f>
        <v/>
      </c>
      <c r="S156" s="51" t="str">
        <f>IFERROR(INDEX('[10]Evaluación de riesgos'!$P$9:$P$35,MATCH(GO!O156,'[10]Evaluación de riesgos'!$B$9:$B$35,0)),"")</f>
        <v/>
      </c>
      <c r="T156" s="52"/>
      <c r="U156" s="52"/>
      <c r="V156" s="183"/>
      <c r="W156" s="80"/>
      <c r="X156" s="80"/>
    </row>
    <row r="157" spans="1:24" ht="18" x14ac:dyDescent="0.2">
      <c r="A157" s="50"/>
      <c r="B157" s="50"/>
      <c r="C157" s="50"/>
      <c r="D157" s="50"/>
      <c r="E157" s="50"/>
      <c r="F157" s="50"/>
      <c r="G157" s="50"/>
      <c r="H157" s="50"/>
      <c r="I157" s="50"/>
      <c r="J157" s="50"/>
      <c r="K157" s="50" t="str">
        <f>IFERROR(VLOOKUP(I157,[10]DATOS!$L$2:$Q$6,MATCH(J157,[10]DATOS!$M$7:$Q$7,0)+1,0),"")</f>
        <v/>
      </c>
      <c r="L157" s="50"/>
      <c r="M157" s="50"/>
      <c r="N157" s="50" t="str">
        <f>IFERROR(VLOOKUP(L157,[10]DATOS!$L$2:$Q$6,MATCH(M157,[10]DATOS!$M$7:$Q$7,0)+1,0),"")</f>
        <v/>
      </c>
      <c r="O157" s="50"/>
      <c r="P157" s="50"/>
      <c r="Q157" s="50"/>
      <c r="R157" s="50" t="str">
        <f>IFERROR(INDEX([10]DATOS!$T$3:$T$6,MATCH(GO!N157,[10]DATOS!$S$3:$S$6,0)),"")</f>
        <v/>
      </c>
      <c r="S157" s="51" t="str">
        <f>IFERROR(INDEX('[10]Evaluación de riesgos'!$P$9:$P$35,MATCH(GO!O157,'[10]Evaluación de riesgos'!$B$9:$B$35,0)),"")</f>
        <v/>
      </c>
      <c r="T157" s="52"/>
      <c r="U157" s="52"/>
      <c r="V157" s="183"/>
      <c r="W157" s="80"/>
      <c r="X157" s="80"/>
    </row>
    <row r="158" spans="1:24" ht="18" x14ac:dyDescent="0.2">
      <c r="A158" s="50"/>
      <c r="B158" s="50"/>
      <c r="C158" s="50"/>
      <c r="D158" s="50"/>
      <c r="E158" s="50"/>
      <c r="F158" s="50"/>
      <c r="G158" s="50"/>
      <c r="H158" s="50"/>
      <c r="I158" s="50"/>
      <c r="J158" s="50"/>
      <c r="K158" s="50" t="str">
        <f>IFERROR(VLOOKUP(I158,[10]DATOS!$L$2:$Q$6,MATCH(J158,[10]DATOS!$M$7:$Q$7,0)+1,0),"")</f>
        <v/>
      </c>
      <c r="L158" s="50"/>
      <c r="M158" s="50"/>
      <c r="N158" s="50" t="str">
        <f>IFERROR(VLOOKUP(L158,[10]DATOS!$L$2:$Q$6,MATCH(M158,[10]DATOS!$M$7:$Q$7,0)+1,0),"")</f>
        <v/>
      </c>
      <c r="O158" s="50"/>
      <c r="P158" s="50"/>
      <c r="Q158" s="50"/>
      <c r="R158" s="50" t="str">
        <f>IFERROR(INDEX([10]DATOS!$T$3:$T$6,MATCH(GO!N158,[10]DATOS!$S$3:$S$6,0)),"")</f>
        <v/>
      </c>
      <c r="S158" s="51" t="str">
        <f>IFERROR(INDEX('[10]Evaluación de riesgos'!$P$9:$P$35,MATCH(GO!O158,'[10]Evaluación de riesgos'!$B$9:$B$35,0)),"")</f>
        <v/>
      </c>
      <c r="T158" s="52"/>
      <c r="U158" s="52"/>
      <c r="V158" s="183"/>
      <c r="W158" s="80"/>
      <c r="X158" s="80"/>
    </row>
    <row r="159" spans="1:24" ht="18" x14ac:dyDescent="0.2">
      <c r="A159" s="50"/>
      <c r="B159" s="50"/>
      <c r="C159" s="50"/>
      <c r="D159" s="50"/>
      <c r="E159" s="50"/>
      <c r="F159" s="50"/>
      <c r="G159" s="50"/>
      <c r="H159" s="50"/>
      <c r="I159" s="50"/>
      <c r="J159" s="50"/>
      <c r="K159" s="50" t="str">
        <f>IFERROR(VLOOKUP(I159,[10]DATOS!$L$2:$Q$6,MATCH(J159,[10]DATOS!$M$7:$Q$7,0)+1,0),"")</f>
        <v/>
      </c>
      <c r="L159" s="50"/>
      <c r="M159" s="50"/>
      <c r="N159" s="50" t="str">
        <f>IFERROR(VLOOKUP(L159,[10]DATOS!$L$2:$Q$6,MATCH(M159,[10]DATOS!$M$7:$Q$7,0)+1,0),"")</f>
        <v/>
      </c>
      <c r="O159" s="50"/>
      <c r="P159" s="50"/>
      <c r="Q159" s="50"/>
      <c r="R159" s="50" t="str">
        <f>IFERROR(INDEX([10]DATOS!$T$3:$T$6,MATCH(GO!N159,[10]DATOS!$S$3:$S$6,0)),"")</f>
        <v/>
      </c>
      <c r="S159" s="51" t="str">
        <f>IFERROR(INDEX('[10]Evaluación de riesgos'!$P$9:$P$35,MATCH(GO!O159,'[10]Evaluación de riesgos'!$B$9:$B$35,0)),"")</f>
        <v/>
      </c>
      <c r="T159" s="52"/>
      <c r="U159" s="52"/>
      <c r="V159" s="183"/>
      <c r="W159" s="80"/>
      <c r="X159" s="80"/>
    </row>
    <row r="160" spans="1:24" ht="18" x14ac:dyDescent="0.2">
      <c r="A160" s="50"/>
      <c r="B160" s="50"/>
      <c r="C160" s="50"/>
      <c r="D160" s="50"/>
      <c r="E160" s="50"/>
      <c r="F160" s="50"/>
      <c r="G160" s="50"/>
      <c r="H160" s="50"/>
      <c r="I160" s="50"/>
      <c r="J160" s="50"/>
      <c r="K160" s="50" t="str">
        <f>IFERROR(VLOOKUP(I160,[10]DATOS!$L$2:$Q$6,MATCH(J160,[10]DATOS!$M$7:$Q$7,0)+1,0),"")</f>
        <v/>
      </c>
      <c r="L160" s="50"/>
      <c r="M160" s="50"/>
      <c r="N160" s="50" t="str">
        <f>IFERROR(VLOOKUP(L160,[10]DATOS!$L$2:$Q$6,MATCH(M160,[10]DATOS!$M$7:$Q$7,0)+1,0),"")</f>
        <v/>
      </c>
      <c r="O160" s="50"/>
      <c r="P160" s="50"/>
      <c r="Q160" s="50"/>
      <c r="R160" s="50" t="str">
        <f>IFERROR(INDEX([10]DATOS!$T$3:$T$6,MATCH(GO!N160,[10]DATOS!$S$3:$S$6,0)),"")</f>
        <v/>
      </c>
      <c r="S160" s="51" t="str">
        <f>IFERROR(INDEX('[10]Evaluación de riesgos'!$P$9:$P$35,MATCH(GO!O160,'[10]Evaluación de riesgos'!$B$9:$B$35,0)),"")</f>
        <v/>
      </c>
      <c r="T160" s="52"/>
      <c r="U160" s="52"/>
      <c r="V160" s="183"/>
      <c r="W160" s="80"/>
      <c r="X160" s="80"/>
    </row>
    <row r="161" spans="1:24" ht="18" x14ac:dyDescent="0.2">
      <c r="A161" s="50"/>
      <c r="B161" s="50"/>
      <c r="C161" s="50"/>
      <c r="D161" s="50"/>
      <c r="E161" s="50"/>
      <c r="F161" s="50"/>
      <c r="G161" s="50"/>
      <c r="H161" s="50"/>
      <c r="I161" s="50"/>
      <c r="J161" s="50"/>
      <c r="K161" s="50" t="str">
        <f>IFERROR(VLOOKUP(I161,[10]DATOS!$L$2:$Q$6,MATCH(J161,[10]DATOS!$M$7:$Q$7,0)+1,0),"")</f>
        <v/>
      </c>
      <c r="L161" s="50"/>
      <c r="M161" s="50"/>
      <c r="N161" s="50" t="str">
        <f>IFERROR(VLOOKUP(L161,[10]DATOS!$L$2:$Q$6,MATCH(M161,[10]DATOS!$M$7:$Q$7,0)+1,0),"")</f>
        <v/>
      </c>
      <c r="O161" s="50"/>
      <c r="P161" s="50"/>
      <c r="Q161" s="50"/>
      <c r="R161" s="50" t="str">
        <f>IFERROR(INDEX([10]DATOS!$T$3:$T$6,MATCH(GO!N161,[10]DATOS!$S$3:$S$6,0)),"")</f>
        <v/>
      </c>
      <c r="S161" s="51" t="str">
        <f>IFERROR(INDEX('[10]Evaluación de riesgos'!$P$9:$P$35,MATCH(GO!O161,'[10]Evaluación de riesgos'!$B$9:$B$35,0)),"")</f>
        <v/>
      </c>
      <c r="T161" s="52"/>
      <c r="U161" s="52"/>
      <c r="V161" s="183"/>
      <c r="W161" s="80"/>
      <c r="X161" s="80"/>
    </row>
    <row r="162" spans="1:24" ht="18" x14ac:dyDescent="0.2">
      <c r="A162" s="50"/>
      <c r="B162" s="50"/>
      <c r="C162" s="50"/>
      <c r="D162" s="50"/>
      <c r="E162" s="50"/>
      <c r="F162" s="50"/>
      <c r="G162" s="50"/>
      <c r="H162" s="50"/>
      <c r="I162" s="50"/>
      <c r="J162" s="50"/>
      <c r="K162" s="50" t="str">
        <f>IFERROR(VLOOKUP(I162,[10]DATOS!$L$2:$Q$6,MATCH(J162,[10]DATOS!$M$7:$Q$7,0)+1,0),"")</f>
        <v/>
      </c>
      <c r="L162" s="50"/>
      <c r="M162" s="50"/>
      <c r="N162" s="50" t="str">
        <f>IFERROR(VLOOKUP(L162,[10]DATOS!$L$2:$Q$6,MATCH(M162,[10]DATOS!$M$7:$Q$7,0)+1,0),"")</f>
        <v/>
      </c>
      <c r="O162" s="50"/>
      <c r="P162" s="50"/>
      <c r="Q162" s="50"/>
      <c r="R162" s="50" t="str">
        <f>IFERROR(INDEX([10]DATOS!$T$3:$T$6,MATCH(GO!N162,[10]DATOS!$S$3:$S$6,0)),"")</f>
        <v/>
      </c>
      <c r="S162" s="51" t="str">
        <f>IFERROR(INDEX('[10]Evaluación de riesgos'!$P$9:$P$35,MATCH(GO!O162,'[10]Evaluación de riesgos'!$B$9:$B$35,0)),"")</f>
        <v/>
      </c>
      <c r="T162" s="52"/>
      <c r="U162" s="52"/>
      <c r="V162" s="183"/>
      <c r="W162" s="80"/>
      <c r="X162" s="80"/>
    </row>
    <row r="163" spans="1:24" ht="18" x14ac:dyDescent="0.2">
      <c r="A163" s="50"/>
      <c r="B163" s="50"/>
      <c r="C163" s="50"/>
      <c r="D163" s="50"/>
      <c r="E163" s="50"/>
      <c r="F163" s="50"/>
      <c r="G163" s="50"/>
      <c r="H163" s="50"/>
      <c r="I163" s="50"/>
      <c r="J163" s="50"/>
      <c r="K163" s="50" t="str">
        <f>IFERROR(VLOOKUP(I163,[10]DATOS!$L$2:$Q$6,MATCH(J163,[10]DATOS!$M$7:$Q$7,0)+1,0),"")</f>
        <v/>
      </c>
      <c r="L163" s="50"/>
      <c r="M163" s="50"/>
      <c r="N163" s="50" t="str">
        <f>IFERROR(VLOOKUP(L163,[10]DATOS!$L$2:$Q$6,MATCH(M163,[10]DATOS!$M$7:$Q$7,0)+1,0),"")</f>
        <v/>
      </c>
      <c r="O163" s="50"/>
      <c r="P163" s="50"/>
      <c r="Q163" s="50"/>
      <c r="R163" s="50" t="str">
        <f>IFERROR(INDEX([10]DATOS!$T$3:$T$6,MATCH(GO!N163,[10]DATOS!$S$3:$S$6,0)),"")</f>
        <v/>
      </c>
      <c r="S163" s="51" t="str">
        <f>IFERROR(INDEX('[10]Evaluación de riesgos'!$P$9:$P$35,MATCH(GO!O163,'[10]Evaluación de riesgos'!$B$9:$B$35,0)),"")</f>
        <v/>
      </c>
      <c r="T163" s="52"/>
      <c r="U163" s="52"/>
      <c r="V163" s="183"/>
      <c r="W163" s="80"/>
      <c r="X163" s="80"/>
    </row>
    <row r="164" spans="1:24" ht="18" x14ac:dyDescent="0.2">
      <c r="A164" s="50"/>
      <c r="B164" s="50"/>
      <c r="C164" s="50"/>
      <c r="D164" s="50"/>
      <c r="E164" s="50"/>
      <c r="F164" s="50"/>
      <c r="G164" s="50"/>
      <c r="H164" s="50"/>
      <c r="I164" s="50"/>
      <c r="J164" s="50"/>
      <c r="K164" s="50" t="str">
        <f>IFERROR(VLOOKUP(I164,[10]DATOS!$L$2:$Q$6,MATCH(J164,[10]DATOS!$M$7:$Q$7,0)+1,0),"")</f>
        <v/>
      </c>
      <c r="L164" s="50"/>
      <c r="M164" s="50"/>
      <c r="N164" s="50" t="str">
        <f>IFERROR(VLOOKUP(L164,[10]DATOS!$L$2:$Q$6,MATCH(M164,[10]DATOS!$M$7:$Q$7,0)+1,0),"")</f>
        <v/>
      </c>
      <c r="O164" s="50"/>
      <c r="P164" s="50"/>
      <c r="Q164" s="50"/>
      <c r="R164" s="50" t="str">
        <f>IFERROR(INDEX([10]DATOS!$T$3:$T$6,MATCH(GO!N164,[10]DATOS!$S$3:$S$6,0)),"")</f>
        <v/>
      </c>
      <c r="S164" s="51" t="str">
        <f>IFERROR(INDEX('[10]Evaluación de riesgos'!$P$9:$P$35,MATCH(GO!O164,'[10]Evaluación de riesgos'!$B$9:$B$35,0)),"")</f>
        <v/>
      </c>
      <c r="T164" s="52"/>
      <c r="U164" s="52"/>
      <c r="V164" s="183"/>
      <c r="W164" s="80"/>
      <c r="X164" s="80"/>
    </row>
    <row r="165" spans="1:24" ht="18" x14ac:dyDescent="0.2">
      <c r="A165" s="50"/>
      <c r="B165" s="50"/>
      <c r="C165" s="50"/>
      <c r="D165" s="50"/>
      <c r="E165" s="50"/>
      <c r="F165" s="50"/>
      <c r="G165" s="50"/>
      <c r="H165" s="50"/>
      <c r="I165" s="50"/>
      <c r="J165" s="50"/>
      <c r="K165" s="50" t="str">
        <f>IFERROR(VLOOKUP(I165,[10]DATOS!$L$2:$Q$6,MATCH(J165,[10]DATOS!$M$7:$Q$7,0)+1,0),"")</f>
        <v/>
      </c>
      <c r="L165" s="50"/>
      <c r="M165" s="50"/>
      <c r="N165" s="50" t="str">
        <f>IFERROR(VLOOKUP(L165,[10]DATOS!$L$2:$Q$6,MATCH(M165,[10]DATOS!$M$7:$Q$7,0)+1,0),"")</f>
        <v/>
      </c>
      <c r="O165" s="50"/>
      <c r="P165" s="50"/>
      <c r="Q165" s="50"/>
      <c r="R165" s="50" t="str">
        <f>IFERROR(INDEX([10]DATOS!$T$3:$T$6,MATCH(GO!N165,[10]DATOS!$S$3:$S$6,0)),"")</f>
        <v/>
      </c>
      <c r="S165" s="51" t="str">
        <f>IFERROR(INDEX('[10]Evaluación de riesgos'!$P$9:$P$35,MATCH(GO!O165,'[10]Evaluación de riesgos'!$B$9:$B$35,0)),"")</f>
        <v/>
      </c>
      <c r="T165" s="52"/>
      <c r="U165" s="52"/>
      <c r="V165" s="183"/>
      <c r="W165" s="80"/>
      <c r="X165" s="80"/>
    </row>
    <row r="166" spans="1:24" ht="18" x14ac:dyDescent="0.2">
      <c r="A166" s="50"/>
      <c r="B166" s="50"/>
      <c r="C166" s="50"/>
      <c r="D166" s="50"/>
      <c r="E166" s="50"/>
      <c r="F166" s="50"/>
      <c r="G166" s="50"/>
      <c r="H166" s="50"/>
      <c r="I166" s="50"/>
      <c r="J166" s="50"/>
      <c r="K166" s="50" t="str">
        <f>IFERROR(VLOOKUP(I166,[10]DATOS!$L$2:$Q$6,MATCH(J166,[10]DATOS!$M$7:$Q$7,0)+1,0),"")</f>
        <v/>
      </c>
      <c r="L166" s="50"/>
      <c r="M166" s="50"/>
      <c r="N166" s="50" t="str">
        <f>IFERROR(VLOOKUP(L166,[10]DATOS!$L$2:$Q$6,MATCH(M166,[10]DATOS!$M$7:$Q$7,0)+1,0),"")</f>
        <v/>
      </c>
      <c r="O166" s="50"/>
      <c r="P166" s="50"/>
      <c r="Q166" s="50"/>
      <c r="R166" s="50" t="str">
        <f>IFERROR(INDEX([10]DATOS!$T$3:$T$6,MATCH(GO!N166,[10]DATOS!$S$3:$S$6,0)),"")</f>
        <v/>
      </c>
      <c r="S166" s="51" t="str">
        <f>IFERROR(INDEX('[10]Evaluación de riesgos'!$P$9:$P$35,MATCH(GO!O166,'[10]Evaluación de riesgos'!$B$9:$B$35,0)),"")</f>
        <v/>
      </c>
      <c r="T166" s="52"/>
      <c r="U166" s="52"/>
      <c r="V166" s="183"/>
      <c r="W166" s="80"/>
      <c r="X166" s="80"/>
    </row>
    <row r="167" spans="1:24" ht="18" x14ac:dyDescent="0.2">
      <c r="A167" s="50"/>
      <c r="B167" s="50"/>
      <c r="C167" s="50"/>
      <c r="D167" s="50"/>
      <c r="E167" s="50"/>
      <c r="F167" s="50"/>
      <c r="G167" s="50"/>
      <c r="H167" s="50"/>
      <c r="I167" s="50"/>
      <c r="J167" s="50"/>
      <c r="K167" s="50" t="str">
        <f>IFERROR(VLOOKUP(I167,[10]DATOS!$L$2:$Q$6,MATCH(J167,[10]DATOS!$M$7:$Q$7,0)+1,0),"")</f>
        <v/>
      </c>
      <c r="L167" s="50"/>
      <c r="M167" s="50"/>
      <c r="N167" s="50" t="str">
        <f>IFERROR(VLOOKUP(L167,[10]DATOS!$L$2:$Q$6,MATCH(M167,[10]DATOS!$M$7:$Q$7,0)+1,0),"")</f>
        <v/>
      </c>
      <c r="O167" s="50"/>
      <c r="P167" s="50"/>
      <c r="Q167" s="50"/>
      <c r="R167" s="50" t="str">
        <f>IFERROR(INDEX([10]DATOS!$T$3:$T$6,MATCH(GO!N167,[10]DATOS!$S$3:$S$6,0)),"")</f>
        <v/>
      </c>
      <c r="S167" s="51" t="str">
        <f>IFERROR(INDEX('[10]Evaluación de riesgos'!$P$9:$P$35,MATCH(GO!O167,'[10]Evaluación de riesgos'!$B$9:$B$35,0)),"")</f>
        <v/>
      </c>
      <c r="T167" s="52"/>
      <c r="U167" s="52"/>
      <c r="V167" s="183"/>
      <c r="W167" s="80"/>
      <c r="X167" s="80"/>
    </row>
  </sheetData>
  <mergeCells count="121">
    <mergeCell ref="V28:V30"/>
    <mergeCell ref="W28:W30"/>
    <mergeCell ref="X28:X30"/>
    <mergeCell ref="P27:P30"/>
    <mergeCell ref="Q27:Q30"/>
    <mergeCell ref="R27:R30"/>
    <mergeCell ref="S27:S30"/>
    <mergeCell ref="T28:T30"/>
    <mergeCell ref="U28:U30"/>
    <mergeCell ref="J27:J30"/>
    <mergeCell ref="K27:K30"/>
    <mergeCell ref="L27:L30"/>
    <mergeCell ref="M27:M30"/>
    <mergeCell ref="N27:N30"/>
    <mergeCell ref="O27:O30"/>
    <mergeCell ref="P25:P26"/>
    <mergeCell ref="Q25:Q26"/>
    <mergeCell ref="R25:R26"/>
    <mergeCell ref="S25:S26"/>
    <mergeCell ref="A27:A30"/>
    <mergeCell ref="B27:B30"/>
    <mergeCell ref="C27:C30"/>
    <mergeCell ref="G27:G30"/>
    <mergeCell ref="H27:H30"/>
    <mergeCell ref="I27:I30"/>
    <mergeCell ref="J25:J26"/>
    <mergeCell ref="K25:K26"/>
    <mergeCell ref="L25:L26"/>
    <mergeCell ref="M25:M26"/>
    <mergeCell ref="N25:N26"/>
    <mergeCell ref="O25:O26"/>
    <mergeCell ref="M22:M24"/>
    <mergeCell ref="N22:N24"/>
    <mergeCell ref="Q22:Q24"/>
    <mergeCell ref="R22:R24"/>
    <mergeCell ref="A25:A26"/>
    <mergeCell ref="B25:B26"/>
    <mergeCell ref="C25:C26"/>
    <mergeCell ref="G25:G26"/>
    <mergeCell ref="H25:H26"/>
    <mergeCell ref="I25:I26"/>
    <mergeCell ref="R17:R21"/>
    <mergeCell ref="A22:A24"/>
    <mergeCell ref="B22:B24"/>
    <mergeCell ref="C22:C24"/>
    <mergeCell ref="G22:G24"/>
    <mergeCell ref="H22:H24"/>
    <mergeCell ref="I22:I24"/>
    <mergeCell ref="J22:J24"/>
    <mergeCell ref="K22:K24"/>
    <mergeCell ref="L22:L24"/>
    <mergeCell ref="J17:J21"/>
    <mergeCell ref="K17:K21"/>
    <mergeCell ref="L17:L21"/>
    <mergeCell ref="M17:M21"/>
    <mergeCell ref="N17:N21"/>
    <mergeCell ref="Q17:Q21"/>
    <mergeCell ref="A17:A21"/>
    <mergeCell ref="B17:B21"/>
    <mergeCell ref="C17:C21"/>
    <mergeCell ref="G17:G21"/>
    <mergeCell ref="H17:H21"/>
    <mergeCell ref="I17:I21"/>
    <mergeCell ref="S15:S16"/>
    <mergeCell ref="T15:T16"/>
    <mergeCell ref="U15:U16"/>
    <mergeCell ref="V15:V16"/>
    <mergeCell ref="W15:W16"/>
    <mergeCell ref="X15:X16"/>
    <mergeCell ref="K13:K16"/>
    <mergeCell ref="L13:L16"/>
    <mergeCell ref="M13:M16"/>
    <mergeCell ref="N13:N16"/>
    <mergeCell ref="Q13:Q16"/>
    <mergeCell ref="R13:R16"/>
    <mergeCell ref="O15:O16"/>
    <mergeCell ref="P15:P16"/>
    <mergeCell ref="V11:V12"/>
    <mergeCell ref="W11:W12"/>
    <mergeCell ref="X11:X12"/>
    <mergeCell ref="A13:A16"/>
    <mergeCell ref="B13:B16"/>
    <mergeCell ref="C13:C16"/>
    <mergeCell ref="G13:G16"/>
    <mergeCell ref="H13:H16"/>
    <mergeCell ref="I13:I16"/>
    <mergeCell ref="J13:J16"/>
    <mergeCell ref="P11:P12"/>
    <mergeCell ref="Q11:Q12"/>
    <mergeCell ref="R11:R12"/>
    <mergeCell ref="S11:S12"/>
    <mergeCell ref="T11:T12"/>
    <mergeCell ref="U11:U12"/>
    <mergeCell ref="J11:J12"/>
    <mergeCell ref="K11:K12"/>
    <mergeCell ref="L11:L12"/>
    <mergeCell ref="M11:M12"/>
    <mergeCell ref="N11:N12"/>
    <mergeCell ref="O11:O12"/>
    <mergeCell ref="L10:N10"/>
    <mergeCell ref="O10:S10"/>
    <mergeCell ref="T10:X10"/>
    <mergeCell ref="A11:A12"/>
    <mergeCell ref="B11:B12"/>
    <mergeCell ref="C11:C12"/>
    <mergeCell ref="D11:F11"/>
    <mergeCell ref="G11:G12"/>
    <mergeCell ref="H11:H12"/>
    <mergeCell ref="I11:I12"/>
    <mergeCell ref="B6:D6"/>
    <mergeCell ref="B7:D7"/>
    <mergeCell ref="H7:J7"/>
    <mergeCell ref="B8:D8"/>
    <mergeCell ref="A10:G10"/>
    <mergeCell ref="H10:K10"/>
    <mergeCell ref="A1:B3"/>
    <mergeCell ref="C1:V3"/>
    <mergeCell ref="W1:X1"/>
    <mergeCell ref="W2:X2"/>
    <mergeCell ref="W3:X3"/>
    <mergeCell ref="A5:J5"/>
  </mergeCell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13" stopIfTrue="1" operator="equal" id="{B187443D-7883-4CE5-BD93-362CFB47A649}">
            <xm:f>'GO\[2025 - Formato Matriz de Riesgos - GO.xlsx]DATOS'!#REF!</xm:f>
            <x14:dxf>
              <fill>
                <patternFill>
                  <bgColor rgb="FFC00000"/>
                </patternFill>
              </fill>
            </x14:dxf>
          </x14:cfRule>
          <x14:cfRule type="cellIs" priority="14" stopIfTrue="1" operator="equal" id="{A52090D4-C758-436F-B22B-A65AC83215C5}">
            <xm:f>'GO\[2025 - Formato Matriz de Riesgos - GO.xlsx]DATOS'!#REF!</xm:f>
            <x14:dxf>
              <fill>
                <patternFill>
                  <bgColor rgb="FFFFFF00"/>
                </patternFill>
              </fill>
            </x14:dxf>
          </x14:cfRule>
          <x14:cfRule type="cellIs" priority="15" stopIfTrue="1" operator="equal" id="{821BA732-799A-48D8-9EB3-FDFC162C9594}">
            <xm:f>'GO\[2025 - Formato Matriz de Riesgos - GO.xlsx]DATOS'!#REF!</xm:f>
            <x14:dxf>
              <fill>
                <patternFill>
                  <bgColor rgb="FFFF0000"/>
                </patternFill>
              </fill>
            </x14:dxf>
          </x14:cfRule>
          <x14:cfRule type="cellIs" priority="16" stopIfTrue="1" operator="equal" id="{25011F12-3BD9-4144-917C-DE5BB8EABEF7}">
            <xm:f>'GO\[2025 - Formato Matriz de Riesgos - GO.xlsx]DATOS'!#REF!</xm:f>
            <x14:dxf>
              <fill>
                <patternFill>
                  <bgColor rgb="FF92D050"/>
                </patternFill>
              </fill>
            </x14:dxf>
          </x14:cfRule>
          <xm:sqref>K13 K17 K25 K27 K31:K167</xm:sqref>
        </x14:conditionalFormatting>
        <x14:conditionalFormatting xmlns:xm="http://schemas.microsoft.com/office/excel/2006/main">
          <x14:cfRule type="cellIs" priority="5" stopIfTrue="1" operator="equal" id="{13B959C8-8531-4187-AAC1-64BEBFD671F1}">
            <xm:f>'GO\[2025 - Formato Matriz de Riesgos - GO.xlsx]DATOS'!#REF!</xm:f>
            <x14:dxf>
              <fill>
                <patternFill>
                  <bgColor rgb="FFC00000"/>
                </patternFill>
              </fill>
            </x14:dxf>
          </x14:cfRule>
          <x14:cfRule type="cellIs" priority="6" stopIfTrue="1" operator="equal" id="{EFA2D80B-08DE-4B45-8894-846293FD4756}">
            <xm:f>'GO\[2025 - Formato Matriz de Riesgos - GO.xlsx]DATOS'!#REF!</xm:f>
            <x14:dxf>
              <fill>
                <patternFill>
                  <bgColor rgb="FFFFFF00"/>
                </patternFill>
              </fill>
            </x14:dxf>
          </x14:cfRule>
          <x14:cfRule type="cellIs" priority="7" stopIfTrue="1" operator="equal" id="{968FF779-31DD-4963-BFC1-84D12815984B}">
            <xm:f>'GO\[2025 - Formato Matriz de Riesgos - GO.xlsx]DATOS'!#REF!</xm:f>
            <x14:dxf>
              <fill>
                <patternFill>
                  <bgColor rgb="FFFF0000"/>
                </patternFill>
              </fill>
            </x14:dxf>
          </x14:cfRule>
          <x14:cfRule type="cellIs" priority="8" stopIfTrue="1" operator="equal" id="{A97B96AB-EE22-49ED-848C-E0FB18E6AF04}">
            <xm:f>'GO\[2025 - Formato Matriz de Riesgos - GO.xlsx]DATOS'!#REF!</xm:f>
            <x14:dxf>
              <fill>
                <patternFill>
                  <bgColor rgb="FF92D050"/>
                </patternFill>
              </fill>
            </x14:dxf>
          </x14:cfRule>
          <xm:sqref>K22</xm:sqref>
        </x14:conditionalFormatting>
        <x14:conditionalFormatting xmlns:xm="http://schemas.microsoft.com/office/excel/2006/main">
          <x14:cfRule type="cellIs" priority="9" operator="equal" id="{FBB2F2D3-93FD-4C7A-96BF-1F434A2D3CE5}">
            <xm:f>'GO\[2025 - Formato Matriz de Riesgos - GO.xlsx]DATOS'!#REF!</xm:f>
            <x14:dxf>
              <fill>
                <patternFill>
                  <bgColor rgb="FFFF0000"/>
                </patternFill>
              </fill>
            </x14:dxf>
          </x14:cfRule>
          <x14:cfRule type="cellIs" priority="10" operator="equal" id="{EE495F6A-E66C-4E40-AFC0-2B3F8C8F9C90}">
            <xm:f>'GO\[2025 - Formato Matriz de Riesgos - GO.xlsx]DATOS'!#REF!</xm:f>
            <x14:dxf>
              <fill>
                <patternFill>
                  <bgColor rgb="FFFFC000"/>
                </patternFill>
              </fill>
            </x14:dxf>
          </x14:cfRule>
          <x14:cfRule type="cellIs" priority="11" operator="equal" id="{6B88F415-215D-4C01-87FC-2211EBBC8CC8}">
            <xm:f>'GO\[2025 - Formato Matriz de Riesgos - GO.xlsx]DATOS'!#REF!</xm:f>
            <x14:dxf>
              <fill>
                <patternFill>
                  <bgColor rgb="FFFFFF00"/>
                </patternFill>
              </fill>
            </x14:dxf>
          </x14:cfRule>
          <x14:cfRule type="cellIs" priority="12" operator="equal" id="{37AC69C8-026C-4239-93E1-D166A2042EF6}">
            <xm:f>'GO\[2025 - Formato Matriz de Riesgos - GO.xlsx]DATOS'!#REF!</xm:f>
            <x14:dxf>
              <fill>
                <patternFill>
                  <bgColor rgb="FF92D050"/>
                </patternFill>
              </fill>
            </x14:dxf>
          </x14:cfRule>
          <xm:sqref>N13 N17 N25 N27 N31:N167</xm:sqref>
        </x14:conditionalFormatting>
        <x14:conditionalFormatting xmlns:xm="http://schemas.microsoft.com/office/excel/2006/main">
          <x14:cfRule type="cellIs" priority="1" operator="equal" id="{D35284ED-D453-4A7B-B11F-D2F685F2D837}">
            <xm:f>'GO\[2025 - Formato Matriz de Riesgos - GO.xlsx]DATOS'!#REF!</xm:f>
            <x14:dxf>
              <fill>
                <patternFill>
                  <bgColor rgb="FFFF0000"/>
                </patternFill>
              </fill>
            </x14:dxf>
          </x14:cfRule>
          <x14:cfRule type="cellIs" priority="2" operator="equal" id="{3E10A3FA-42C3-4A57-A56E-E2D48A341BE5}">
            <xm:f>'GO\[2025 - Formato Matriz de Riesgos - GO.xlsx]DATOS'!#REF!</xm:f>
            <x14:dxf>
              <fill>
                <patternFill>
                  <bgColor rgb="FFFFC000"/>
                </patternFill>
              </fill>
            </x14:dxf>
          </x14:cfRule>
          <x14:cfRule type="cellIs" priority="3" operator="equal" id="{A115D741-298F-4571-9696-187B485B7196}">
            <xm:f>'GO\[2025 - Formato Matriz de Riesgos - GO.xlsx]DATOS'!#REF!</xm:f>
            <x14:dxf>
              <fill>
                <patternFill>
                  <bgColor rgb="FFFFFF00"/>
                </patternFill>
              </fill>
            </x14:dxf>
          </x14:cfRule>
          <x14:cfRule type="cellIs" priority="4" operator="equal" id="{EF7A3C45-FBD9-439E-A058-5775607038E0}">
            <xm:f>'GO\[2025 - Formato Matriz de Riesgos - GO.xlsx]DATOS'!#REF!</xm:f>
            <x14:dxf>
              <fill>
                <patternFill>
                  <bgColor rgb="FF92D050"/>
                </patternFill>
              </fill>
            </x14:dxf>
          </x14:cfRule>
          <xm:sqref>N22</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017A95FD-E19F-427F-B6D2-C83EFCF61971}">
          <x14:formula1>
            <xm:f>'E:\EMP 2026\MAPA DE RIEGOS - INSUMO CONTRALORIA\RIESGOS INSTITUCIONALES\RIESGOS\GO\[2025 - Formato Matriz de Riesgos - GO.xlsx]DATOS'!#REF!</xm:f>
          </x14:formula1>
          <xm:sqref>P13:P15 P17:P25 P27 P31:P167</xm:sqref>
        </x14:dataValidation>
        <x14:dataValidation type="list" allowBlank="1" showInputMessage="1" showErrorMessage="1" xr:uid="{A978BE7D-120C-49F1-B549-08CB3B4C9B03}">
          <x14:formula1>
            <xm:f>'E:\EMP 2026\MAPA DE RIEGOS - INSUMO CONTRALORIA\RIESGOS INSTITUCIONALES\RIESGOS\GO\[2025 - Formato Matriz de Riesgos - GO.xlsx]DATOS'!#REF!</xm:f>
          </x14:formula1>
          <xm:sqref>J31:J167 M13 J13:J17 M17 M27 M31:M167 J25:J27 J22 M22 M25</xm:sqref>
        </x14:dataValidation>
        <x14:dataValidation type="list" allowBlank="1" showInputMessage="1" showErrorMessage="1" xr:uid="{7936BDF4-E2E1-47C9-BAA6-FE9C496A98F6}">
          <x14:formula1>
            <xm:f>'E:\EMP 2026\MAPA DE RIEGOS - INSUMO CONTRALORIA\RIESGOS INSTITUCIONALES\RIESGOS\GO\[2025 - Formato Matriz de Riesgos - GO.xlsx]DATOS'!#REF!</xm:f>
          </x14:formula1>
          <xm:sqref>I31:I167 L13 I13:I17 L17 L27 L31:L167 I25:I27 I22 L22 L25</xm:sqref>
        </x14:dataValidation>
        <x14:dataValidation type="list" allowBlank="1" showInputMessage="1" showErrorMessage="1" xr:uid="{909D9C25-54A3-494C-8C2F-2DC77B672331}">
          <x14:formula1>
            <xm:f>'E:\EMP 2026\MAPA DE RIEGOS - INSUMO CONTRALORIA\RIESGOS INSTITUCIONALES\RIESGOS\GO\[2025 - Formato Matriz de Riesgos - GO.xlsx]DATOS'!#REF!</xm:f>
          </x14:formula1>
          <xm:sqref>E13:E167</xm:sqref>
        </x14:dataValidation>
        <x14:dataValidation type="list" allowBlank="1" showInputMessage="1" showErrorMessage="1" xr:uid="{FDC0AEFB-E484-4F93-995A-2918CD65D169}">
          <x14:formula1>
            <xm:f>'E:\EMP 2026\MAPA DE RIEGOS - INSUMO CONTRALORIA\RIESGOS INSTITUCIONALES\RIESGOS\GO\[2025 - Formato Matriz de Riesgos - GO.xlsx]DATOS'!#REF!</xm:f>
          </x14:formula1>
          <xm:sqref>D13:D167</xm:sqref>
        </x14:dataValidation>
        <x14:dataValidation type="list" allowBlank="1" showInputMessage="1" showErrorMessage="1" xr:uid="{4CAB0EE1-CF43-4ACC-80CE-45582C43F0ED}">
          <x14:formula1>
            <xm:f>'E:\EMP 2026\MAPA DE RIEGOS - INSUMO CONTRALORIA\RIESGOS INSTITUCIONALES\RIESGOS\GO\[2025 - Formato Matriz de Riesgos - GO.xlsx]DATOS'!#REF!</xm:f>
          </x14:formula1>
          <xm:sqref>C13:C17 C31:C167 C22 C25:C27</xm:sqref>
        </x14:dataValidation>
        <x14:dataValidation type="list" allowBlank="1" showInputMessage="1" showErrorMessage="1" xr:uid="{9F53339A-DA05-4636-9337-AF6AA8837D9D}">
          <x14:formula1>
            <xm:f>'E:\EMP 2026\MAPA DE RIEGOS - INSUMO CONTRALORIA\RIESGOS INSTITUCIONALES\RIESGOS\GO\[2025 - Formato Matriz de Riesgos - GO.xlsx]DATOS'!#REF!</xm:f>
          </x14:formula1>
          <xm:sqref>G13 G17 G27 G31:G167 G22 G25</xm:sqref>
        </x14:dataValidation>
        <x14:dataValidation type="list" allowBlank="1" showInputMessage="1" showErrorMessage="1" xr:uid="{C50D628F-886B-4651-A3C5-7E09B09B3049}">
          <x14:formula1>
            <xm:f>'E:\EMP 2026\MAPA DE RIEGOS - INSUMO CONTRALORIA\RIESGOS INSTITUCIONALES\RIESGOS\GO\[2025 - Formato Matriz de Riesgos - GO.xlsx]DATOS'!#REF!</xm:f>
          </x14:formula1>
          <xm:sqref>B7:E7</xm:sqref>
        </x14:dataValidation>
        <x14:dataValidation type="list" allowBlank="1" showInputMessage="1" showErrorMessage="1" xr:uid="{117831E1-262E-47A4-BD84-53842FB423D9}">
          <x14:formula1>
            <xm:f>'E:\EMP 2026\MAPA DE RIEGOS - INSUMO CONTRALORIA\RIESGOS INSTITUCIONALES\RIESGOS\GO\[2025 - Formato Matriz de Riesgos - GO.xlsx]DATOS'!#REF!</xm:f>
          </x14:formula1>
          <xm:sqref>B6:E6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F6EEB-6B76-4535-AA1E-7D3115585049}">
  <dimension ref="A1:X157"/>
  <sheetViews>
    <sheetView showGridLines="0" zoomScale="60" zoomScaleNormal="60" workbookViewId="0">
      <selection activeCell="B6" sqref="B6:D6"/>
    </sheetView>
  </sheetViews>
  <sheetFormatPr baseColWidth="10" defaultColWidth="11.42578125" defaultRowHeight="14.25" x14ac:dyDescent="0.2"/>
  <cols>
    <col min="1" max="1" width="21.28515625" style="66" customWidth="1"/>
    <col min="2" max="2" width="43.42578125" style="66" customWidth="1"/>
    <col min="3" max="3" width="38.28515625" style="66" customWidth="1"/>
    <col min="4" max="4" width="14" style="66" customWidth="1"/>
    <col min="5" max="5" width="14.7109375" style="66" customWidth="1"/>
    <col min="6" max="6" width="33.7109375" style="66" customWidth="1"/>
    <col min="7" max="7" width="21.28515625" style="66" customWidth="1"/>
    <col min="8" max="8" width="53.7109375" style="66" customWidth="1"/>
    <col min="9" max="9" width="16.85546875" style="66" customWidth="1"/>
    <col min="10" max="10" width="20.42578125" style="66" customWidth="1"/>
    <col min="11" max="11" width="14.140625" style="66" customWidth="1"/>
    <col min="12" max="12" width="35.28515625" style="66" customWidth="1"/>
    <col min="13" max="13" width="19.42578125" style="66" customWidth="1"/>
    <col min="14" max="14" width="21.42578125" style="66" customWidth="1"/>
    <col min="15" max="15" width="29.85546875" style="66" customWidth="1"/>
    <col min="16" max="16" width="20.5703125" style="66" customWidth="1"/>
    <col min="17" max="17" width="23" style="66" customWidth="1"/>
    <col min="18" max="18" width="21.28515625" style="66" customWidth="1"/>
    <col min="19" max="19" width="17.140625" style="66" customWidth="1"/>
    <col min="20" max="20" width="31" style="66" customWidth="1"/>
    <col min="21" max="21" width="25.5703125" style="66" customWidth="1"/>
    <col min="22" max="22" width="19.28515625" style="66" customWidth="1"/>
    <col min="23" max="23" width="37.28515625" style="66" customWidth="1"/>
    <col min="24" max="24" width="19.28515625" style="66" customWidth="1"/>
    <col min="25" max="16384" width="11.42578125" style="66"/>
  </cols>
  <sheetData>
    <row r="1" spans="1:24" s="65" customFormat="1" ht="42" customHeight="1" thickBot="1" x14ac:dyDescent="0.3">
      <c r="A1" s="1"/>
      <c r="B1" s="2"/>
      <c r="C1" s="3" t="s">
        <v>0</v>
      </c>
      <c r="D1" s="4"/>
      <c r="E1" s="4"/>
      <c r="F1" s="4"/>
      <c r="G1" s="4"/>
      <c r="H1" s="4"/>
      <c r="I1" s="4"/>
      <c r="J1" s="4"/>
      <c r="K1" s="4"/>
      <c r="L1" s="4"/>
      <c r="M1" s="4"/>
      <c r="N1" s="4"/>
      <c r="O1" s="4"/>
      <c r="P1" s="4"/>
      <c r="Q1" s="4"/>
      <c r="R1" s="4"/>
      <c r="S1" s="4"/>
      <c r="T1" s="4"/>
      <c r="U1" s="4"/>
      <c r="V1" s="5"/>
      <c r="W1" s="6" t="s">
        <v>1</v>
      </c>
      <c r="X1" s="7"/>
    </row>
    <row r="2" spans="1:24" s="65" customFormat="1" ht="42" customHeight="1" thickBot="1" x14ac:dyDescent="0.3">
      <c r="A2" s="9"/>
      <c r="B2" s="10"/>
      <c r="C2" s="11"/>
      <c r="D2" s="12"/>
      <c r="E2" s="12"/>
      <c r="F2" s="12"/>
      <c r="G2" s="12"/>
      <c r="H2" s="12"/>
      <c r="I2" s="12"/>
      <c r="J2" s="12"/>
      <c r="K2" s="12"/>
      <c r="L2" s="12"/>
      <c r="M2" s="12"/>
      <c r="N2" s="12"/>
      <c r="O2" s="12"/>
      <c r="P2" s="12"/>
      <c r="Q2" s="12"/>
      <c r="R2" s="12"/>
      <c r="S2" s="12"/>
      <c r="T2" s="12"/>
      <c r="U2" s="12"/>
      <c r="V2" s="13"/>
      <c r="W2" s="6" t="s">
        <v>2</v>
      </c>
      <c r="X2" s="7"/>
    </row>
    <row r="3" spans="1:24" s="65" customFormat="1" ht="42" customHeight="1" thickBot="1" x14ac:dyDescent="0.3">
      <c r="A3" s="14"/>
      <c r="B3" s="15"/>
      <c r="C3" s="16"/>
      <c r="D3" s="17"/>
      <c r="E3" s="17"/>
      <c r="F3" s="17"/>
      <c r="G3" s="17"/>
      <c r="H3" s="17"/>
      <c r="I3" s="17"/>
      <c r="J3" s="17"/>
      <c r="K3" s="17"/>
      <c r="L3" s="17"/>
      <c r="M3" s="17"/>
      <c r="N3" s="17"/>
      <c r="O3" s="17"/>
      <c r="P3" s="17"/>
      <c r="Q3" s="17"/>
      <c r="R3" s="17"/>
      <c r="S3" s="17"/>
      <c r="T3" s="17"/>
      <c r="U3" s="17"/>
      <c r="V3" s="18"/>
      <c r="W3" s="6" t="s">
        <v>3</v>
      </c>
      <c r="X3" s="7"/>
    </row>
    <row r="4" spans="1:24" ht="15" thickBot="1" x14ac:dyDescent="0.25"/>
    <row r="5" spans="1:24" ht="15" thickBot="1" x14ac:dyDescent="0.25">
      <c r="A5" s="21" t="s">
        <v>4</v>
      </c>
      <c r="B5" s="22"/>
      <c r="C5" s="22"/>
      <c r="D5" s="22"/>
      <c r="E5" s="22"/>
      <c r="F5" s="22"/>
      <c r="G5" s="22"/>
      <c r="H5" s="22"/>
      <c r="I5" s="22"/>
      <c r="J5" s="23"/>
    </row>
    <row r="6" spans="1:24" ht="24" customHeight="1" thickBot="1" x14ac:dyDescent="0.25">
      <c r="A6" s="24" t="s">
        <v>5</v>
      </c>
      <c r="B6" s="81" t="s">
        <v>425</v>
      </c>
      <c r="C6" s="82"/>
      <c r="D6" s="83"/>
      <c r="E6" s="67"/>
    </row>
    <row r="7" spans="1:24" ht="27" customHeight="1" thickBot="1" x14ac:dyDescent="0.25">
      <c r="A7" s="24" t="s">
        <v>7</v>
      </c>
      <c r="B7" s="81" t="s">
        <v>80</v>
      </c>
      <c r="C7" s="82"/>
      <c r="D7" s="83"/>
      <c r="E7" s="67"/>
      <c r="G7" s="28" t="s">
        <v>9</v>
      </c>
      <c r="H7" s="29" t="s">
        <v>140</v>
      </c>
      <c r="I7" s="30"/>
      <c r="J7" s="31"/>
    </row>
    <row r="8" spans="1:24" ht="67.150000000000006" customHeight="1" thickBot="1" x14ac:dyDescent="0.25">
      <c r="A8" s="32" t="s">
        <v>11</v>
      </c>
      <c r="B8" s="84" t="s">
        <v>426</v>
      </c>
      <c r="C8" s="85"/>
      <c r="D8" s="86"/>
      <c r="E8" s="67"/>
    </row>
    <row r="9" spans="1:24" ht="15" thickBot="1" x14ac:dyDescent="0.25"/>
    <row r="10" spans="1:24" ht="27" customHeight="1" thickBot="1" x14ac:dyDescent="0.25">
      <c r="A10" s="21" t="s">
        <v>13</v>
      </c>
      <c r="B10" s="22"/>
      <c r="C10" s="22"/>
      <c r="D10" s="22"/>
      <c r="E10" s="22"/>
      <c r="F10" s="22"/>
      <c r="G10" s="23"/>
      <c r="H10" s="21" t="s">
        <v>14</v>
      </c>
      <c r="I10" s="22"/>
      <c r="J10" s="22"/>
      <c r="K10" s="23"/>
      <c r="L10" s="21" t="s">
        <v>15</v>
      </c>
      <c r="M10" s="22"/>
      <c r="N10" s="23"/>
      <c r="O10" s="21" t="s">
        <v>16</v>
      </c>
      <c r="P10" s="22"/>
      <c r="Q10" s="22"/>
      <c r="R10" s="22"/>
      <c r="S10" s="23"/>
      <c r="T10" s="21" t="s">
        <v>17</v>
      </c>
      <c r="U10" s="22"/>
      <c r="V10" s="22"/>
      <c r="W10" s="22"/>
      <c r="X10" s="23"/>
    </row>
    <row r="11" spans="1:24" ht="44.45" customHeight="1" thickBot="1" x14ac:dyDescent="0.25">
      <c r="A11" s="36" t="s">
        <v>18</v>
      </c>
      <c r="B11" s="37" t="s">
        <v>19</v>
      </c>
      <c r="C11" s="36" t="s">
        <v>20</v>
      </c>
      <c r="D11" s="21" t="s">
        <v>21</v>
      </c>
      <c r="E11" s="22"/>
      <c r="F11" s="22"/>
      <c r="G11" s="36" t="s">
        <v>22</v>
      </c>
      <c r="H11" s="37" t="s">
        <v>23</v>
      </c>
      <c r="I11" s="37" t="s">
        <v>24</v>
      </c>
      <c r="J11" s="37" t="s">
        <v>25</v>
      </c>
      <c r="K11" s="37" t="s">
        <v>26</v>
      </c>
      <c r="L11" s="37" t="s">
        <v>24</v>
      </c>
      <c r="M11" s="37" t="s">
        <v>25</v>
      </c>
      <c r="N11" s="37" t="s">
        <v>27</v>
      </c>
      <c r="O11" s="37" t="s">
        <v>28</v>
      </c>
      <c r="P11" s="36" t="s">
        <v>29</v>
      </c>
      <c r="Q11" s="36" t="s">
        <v>30</v>
      </c>
      <c r="R11" s="36" t="s">
        <v>31</v>
      </c>
      <c r="S11" s="36" t="s">
        <v>32</v>
      </c>
      <c r="T11" s="36" t="s">
        <v>33</v>
      </c>
      <c r="U11" s="36" t="s">
        <v>34</v>
      </c>
      <c r="V11" s="36" t="s">
        <v>35</v>
      </c>
      <c r="W11" s="36" t="s">
        <v>36</v>
      </c>
      <c r="X11" s="36" t="s">
        <v>37</v>
      </c>
    </row>
    <row r="12" spans="1:24" ht="15" thickBot="1" x14ac:dyDescent="0.25">
      <c r="A12" s="38"/>
      <c r="B12" s="39"/>
      <c r="C12" s="38"/>
      <c r="D12" s="40" t="s">
        <v>38</v>
      </c>
      <c r="E12" s="40" t="s">
        <v>39</v>
      </c>
      <c r="F12" s="40" t="s">
        <v>40</v>
      </c>
      <c r="G12" s="38"/>
      <c r="H12" s="39"/>
      <c r="I12" s="39"/>
      <c r="J12" s="39"/>
      <c r="K12" s="39"/>
      <c r="L12" s="39"/>
      <c r="M12" s="39"/>
      <c r="N12" s="39"/>
      <c r="O12" s="39"/>
      <c r="P12" s="38"/>
      <c r="Q12" s="38"/>
      <c r="R12" s="38"/>
      <c r="S12" s="38"/>
      <c r="T12" s="38"/>
      <c r="U12" s="38"/>
      <c r="V12" s="38"/>
      <c r="W12" s="38"/>
      <c r="X12" s="38"/>
    </row>
    <row r="13" spans="1:24" ht="79.5" customHeight="1" x14ac:dyDescent="0.2">
      <c r="A13" s="103" t="s">
        <v>427</v>
      </c>
      <c r="B13" s="104" t="s">
        <v>428</v>
      </c>
      <c r="C13" s="104" t="s">
        <v>80</v>
      </c>
      <c r="D13" s="43" t="s">
        <v>44</v>
      </c>
      <c r="E13" s="43" t="s">
        <v>45</v>
      </c>
      <c r="F13" s="43" t="s">
        <v>429</v>
      </c>
      <c r="G13" s="104" t="s">
        <v>47</v>
      </c>
      <c r="H13" s="104" t="s">
        <v>430</v>
      </c>
      <c r="I13" s="104" t="s">
        <v>49</v>
      </c>
      <c r="J13" s="104" t="s">
        <v>50</v>
      </c>
      <c r="K13" s="104" t="str">
        <f>IFERROR(VLOOKUP(I13,[11]DATOS!$L$2:$Q$6,MATCH(J13,[11]DATOS!$M$7:$Q$7,0)+1,0),"")</f>
        <v>Alta</v>
      </c>
      <c r="L13" s="104" t="s">
        <v>49</v>
      </c>
      <c r="M13" s="104" t="s">
        <v>51</v>
      </c>
      <c r="N13" s="104" t="str">
        <f>IFERROR(VLOOKUP(L13,[11]DATOS!$L$2:$Q$6,MATCH(M13,[11]DATOS!$M$7:$Q$7,0)+1,0),"")</f>
        <v>Moderada</v>
      </c>
      <c r="O13" s="43" t="s">
        <v>431</v>
      </c>
      <c r="P13" s="43" t="s">
        <v>53</v>
      </c>
      <c r="Q13" s="104" t="s">
        <v>432</v>
      </c>
      <c r="R13" s="104" t="str">
        <f>IFERROR(INDEX([11]DATOS!$T$3:$T$6,MATCH(MC!N13,[11]DATOS!$S$3:$S$6,0)),"")</f>
        <v>Trimestral</v>
      </c>
      <c r="S13" s="44" t="str">
        <f>IFERROR(INDEX('[11]Evaluación de riesgos'!$P$9:$P$27,MATCH(MC!O13,'[11]Evaluación de riesgos'!$B$9:$B$27,0)),"")</f>
        <v>Moderado</v>
      </c>
      <c r="T13" s="45" t="s">
        <v>433</v>
      </c>
      <c r="U13" s="45" t="s">
        <v>432</v>
      </c>
      <c r="V13" s="105" t="s">
        <v>434</v>
      </c>
      <c r="W13" s="45" t="s">
        <v>435</v>
      </c>
      <c r="X13" s="46" t="s">
        <v>99</v>
      </c>
    </row>
    <row r="14" spans="1:24" ht="114" x14ac:dyDescent="0.2">
      <c r="A14" s="107"/>
      <c r="B14" s="108"/>
      <c r="C14" s="108"/>
      <c r="D14" s="70" t="s">
        <v>44</v>
      </c>
      <c r="E14" s="70" t="s">
        <v>45</v>
      </c>
      <c r="F14" s="70" t="s">
        <v>436</v>
      </c>
      <c r="G14" s="108"/>
      <c r="H14" s="108"/>
      <c r="I14" s="108"/>
      <c r="J14" s="108"/>
      <c r="K14" s="108"/>
      <c r="L14" s="108"/>
      <c r="M14" s="108"/>
      <c r="N14" s="108"/>
      <c r="O14" s="50" t="s">
        <v>437</v>
      </c>
      <c r="P14" s="50" t="s">
        <v>53</v>
      </c>
      <c r="Q14" s="108"/>
      <c r="R14" s="108"/>
      <c r="S14" s="51" t="str">
        <f>IFERROR(INDEX('[11]Evaluación de riesgos'!$P$9:$P$27,MATCH(MC!O14,'[11]Evaluación de riesgos'!$B$9:$B$27,0)),"")</f>
        <v>Moderado</v>
      </c>
      <c r="T14" s="52" t="s">
        <v>438</v>
      </c>
      <c r="U14" s="184" t="s">
        <v>432</v>
      </c>
      <c r="V14" s="52" t="s">
        <v>434</v>
      </c>
      <c r="W14" s="185" t="s">
        <v>435</v>
      </c>
      <c r="X14" s="53" t="s">
        <v>99</v>
      </c>
    </row>
    <row r="15" spans="1:24" ht="100.5" thickBot="1" x14ac:dyDescent="0.25">
      <c r="A15" s="107"/>
      <c r="B15" s="108"/>
      <c r="C15" s="108"/>
      <c r="D15" s="110"/>
      <c r="E15" s="110"/>
      <c r="F15" s="110"/>
      <c r="G15" s="108"/>
      <c r="H15" s="108"/>
      <c r="I15" s="108"/>
      <c r="J15" s="108"/>
      <c r="K15" s="108"/>
      <c r="L15" s="108"/>
      <c r="M15" s="108"/>
      <c r="N15" s="108"/>
      <c r="O15" s="71" t="s">
        <v>439</v>
      </c>
      <c r="P15" s="71" t="s">
        <v>53</v>
      </c>
      <c r="Q15" s="108"/>
      <c r="R15" s="108"/>
      <c r="S15" s="165" t="str">
        <f>IFERROR(INDEX('[11]Evaluación de riesgos'!$P$9:$P$27,MATCH(MC!O15,'[11]Evaluación de riesgos'!$B$9:$B$27,0)),"")</f>
        <v>Moderado</v>
      </c>
      <c r="T15" s="73" t="s">
        <v>440</v>
      </c>
      <c r="U15" s="52" t="s">
        <v>432</v>
      </c>
      <c r="V15" s="62" t="s">
        <v>434</v>
      </c>
      <c r="W15" s="52" t="s">
        <v>441</v>
      </c>
      <c r="X15" s="53" t="s">
        <v>99</v>
      </c>
    </row>
    <row r="16" spans="1:24" ht="86.25" thickBot="1" x14ac:dyDescent="0.25">
      <c r="A16" s="103" t="s">
        <v>442</v>
      </c>
      <c r="B16" s="104" t="s">
        <v>443</v>
      </c>
      <c r="C16" s="104" t="s">
        <v>80</v>
      </c>
      <c r="D16" s="104" t="s">
        <v>44</v>
      </c>
      <c r="E16" s="104" t="s">
        <v>45</v>
      </c>
      <c r="F16" s="104" t="s">
        <v>444</v>
      </c>
      <c r="G16" s="104" t="s">
        <v>47</v>
      </c>
      <c r="H16" s="104" t="s">
        <v>445</v>
      </c>
      <c r="I16" s="104" t="s">
        <v>49</v>
      </c>
      <c r="J16" s="104" t="s">
        <v>50</v>
      </c>
      <c r="K16" s="104" t="str">
        <f>IFERROR(VLOOKUP(I16,[11]DATOS!$L$2:$Q$6,MATCH(J16,[11]DATOS!$M$7:$Q$7,0)+1,0),"")</f>
        <v>Alta</v>
      </c>
      <c r="L16" s="104" t="s">
        <v>49</v>
      </c>
      <c r="M16" s="104" t="s">
        <v>51</v>
      </c>
      <c r="N16" s="104" t="str">
        <f>IFERROR(VLOOKUP(L16,[11]DATOS!$L$2:$Q$6,MATCH(M16,[11]DATOS!$M$7:$Q$7,0)+1,0),"")</f>
        <v>Moderada</v>
      </c>
      <c r="O16" s="43" t="s">
        <v>446</v>
      </c>
      <c r="P16" s="43" t="s">
        <v>53</v>
      </c>
      <c r="Q16" s="104" t="s">
        <v>432</v>
      </c>
      <c r="R16" s="104" t="str">
        <f>IFERROR(INDEX([11]DATOS!$T$3:$T$6,MATCH(MC!N16,[11]DATOS!$S$3:$S$6,0)),"")</f>
        <v>Trimestral</v>
      </c>
      <c r="S16" s="44" t="str">
        <f>IFERROR(INDEX('[11]Evaluación de riesgos'!$P$9:$P$27,MATCH(MC!O16,'[11]Evaluación de riesgos'!$B$9:$B$27,0)),"")</f>
        <v>Moderado</v>
      </c>
      <c r="T16" s="45" t="s">
        <v>447</v>
      </c>
      <c r="U16" s="45" t="s">
        <v>432</v>
      </c>
      <c r="V16" s="45" t="s">
        <v>434</v>
      </c>
      <c r="W16" s="45" t="s">
        <v>448</v>
      </c>
      <c r="X16" s="46" t="s">
        <v>99</v>
      </c>
    </row>
    <row r="17" spans="1:24" ht="129" thickBot="1" x14ac:dyDescent="0.25">
      <c r="A17" s="109"/>
      <c r="B17" s="110"/>
      <c r="C17" s="110"/>
      <c r="D17" s="110"/>
      <c r="E17" s="110"/>
      <c r="F17" s="110"/>
      <c r="G17" s="110"/>
      <c r="H17" s="110"/>
      <c r="I17" s="110"/>
      <c r="J17" s="110"/>
      <c r="K17" s="110"/>
      <c r="L17" s="110"/>
      <c r="M17" s="110"/>
      <c r="N17" s="110"/>
      <c r="O17" s="56" t="s">
        <v>449</v>
      </c>
      <c r="P17" s="56" t="s">
        <v>53</v>
      </c>
      <c r="Q17" s="110"/>
      <c r="R17" s="110"/>
      <c r="S17" s="57" t="str">
        <f>IFERROR(INDEX('[11]Evaluación de riesgos'!$P$9:$P$27,MATCH(MC!O17,'[11]Evaluación de riesgos'!$B$9:$B$27,0)),"")</f>
        <v>Moderado</v>
      </c>
      <c r="T17" s="58" t="s">
        <v>450</v>
      </c>
      <c r="U17" s="58" t="s">
        <v>432</v>
      </c>
      <c r="V17" s="45" t="s">
        <v>434</v>
      </c>
      <c r="W17" s="58" t="s">
        <v>451</v>
      </c>
      <c r="X17" s="59" t="s">
        <v>99</v>
      </c>
    </row>
    <row r="18" spans="1:24" ht="18" x14ac:dyDescent="0.2">
      <c r="A18" s="60"/>
      <c r="B18" s="60"/>
      <c r="C18" s="60"/>
      <c r="D18" s="60"/>
      <c r="E18" s="60"/>
      <c r="F18" s="60"/>
      <c r="G18" s="60"/>
      <c r="H18" s="60"/>
      <c r="I18" s="60"/>
      <c r="J18" s="60"/>
      <c r="K18" s="60" t="str">
        <f>IFERROR(VLOOKUP(I18,[11]DATOS!$L$2:$Q$6,MATCH(J18,[11]DATOS!$M$7:$Q$7,0)+1,0),"")</f>
        <v/>
      </c>
      <c r="L18" s="60"/>
      <c r="M18" s="60"/>
      <c r="N18" s="60" t="str">
        <f>IFERROR(VLOOKUP(L18,[11]DATOS!$L$2:$Q$6,MATCH(M18,[11]DATOS!$M$7:$Q$7,0)+1,0),"")</f>
        <v/>
      </c>
      <c r="O18" s="60"/>
      <c r="P18" s="60"/>
      <c r="Q18" s="60"/>
      <c r="R18" s="60" t="str">
        <f>IFERROR(INDEX([11]DATOS!$T$3:$T$6,MATCH(MC!N18,[11]DATOS!$S$3:$S$6,0)),"")</f>
        <v/>
      </c>
      <c r="S18" s="61" t="str">
        <f>IFERROR(INDEX('[11]Evaluación de riesgos'!$P$9:$P$27,MATCH(MC!O18,'[11]Evaluación de riesgos'!$B$9:$B$27,0)),"")</f>
        <v/>
      </c>
      <c r="T18" s="62"/>
      <c r="U18" s="62"/>
      <c r="V18" s="79"/>
      <c r="W18" s="79"/>
      <c r="X18" s="79"/>
    </row>
    <row r="19" spans="1:24" ht="18" x14ac:dyDescent="0.2">
      <c r="A19" s="50"/>
      <c r="B19" s="50"/>
      <c r="C19" s="50"/>
      <c r="D19" s="50"/>
      <c r="E19" s="50"/>
      <c r="F19" s="50"/>
      <c r="G19" s="50"/>
      <c r="H19" s="50"/>
      <c r="I19" s="50"/>
      <c r="J19" s="50"/>
      <c r="K19" s="50" t="str">
        <f>IFERROR(VLOOKUP(I19,[11]DATOS!$L$2:$Q$6,MATCH(J19,[11]DATOS!$M$7:$Q$7,0)+1,0),"")</f>
        <v/>
      </c>
      <c r="L19" s="50"/>
      <c r="M19" s="50"/>
      <c r="N19" s="50" t="str">
        <f>IFERROR(VLOOKUP(L19,[11]DATOS!$L$2:$Q$6,MATCH(M19,[11]DATOS!$M$7:$Q$7,0)+1,0),"")</f>
        <v/>
      </c>
      <c r="O19" s="50"/>
      <c r="P19" s="50"/>
      <c r="Q19" s="50"/>
      <c r="R19" s="50" t="str">
        <f>IFERROR(INDEX([11]DATOS!$T$3:$T$6,MATCH(MC!N19,[11]DATOS!$S$3:$S$6,0)),"")</f>
        <v/>
      </c>
      <c r="S19" s="51" t="str">
        <f>IFERROR(INDEX('[11]Evaluación de riesgos'!$P$9:$P$27,MATCH(MC!O19,'[11]Evaluación de riesgos'!$B$9:$B$27,0)),"")</f>
        <v/>
      </c>
      <c r="T19" s="52"/>
      <c r="U19" s="52"/>
      <c r="V19" s="80"/>
      <c r="W19" s="80"/>
      <c r="X19" s="80"/>
    </row>
    <row r="20" spans="1:24" ht="18" x14ac:dyDescent="0.2">
      <c r="A20" s="50"/>
      <c r="B20" s="50"/>
      <c r="C20" s="50"/>
      <c r="D20" s="50"/>
      <c r="E20" s="50"/>
      <c r="F20" s="50"/>
      <c r="G20" s="50"/>
      <c r="H20" s="50"/>
      <c r="I20" s="50"/>
      <c r="J20" s="50"/>
      <c r="K20" s="50" t="str">
        <f>IFERROR(VLOOKUP(I20,[11]DATOS!$L$2:$Q$6,MATCH(J20,[11]DATOS!$M$7:$Q$7,0)+1,0),"")</f>
        <v/>
      </c>
      <c r="L20" s="50"/>
      <c r="M20" s="50"/>
      <c r="N20" s="50" t="str">
        <f>IFERROR(VLOOKUP(L20,[11]DATOS!$L$2:$Q$6,MATCH(M20,[11]DATOS!$M$7:$Q$7,0)+1,0),"")</f>
        <v/>
      </c>
      <c r="O20" s="50"/>
      <c r="P20" s="50"/>
      <c r="Q20" s="50"/>
      <c r="R20" s="50" t="str">
        <f>IFERROR(INDEX([11]DATOS!$T$3:$T$6,MATCH(MC!N20,[11]DATOS!$S$3:$S$6,0)),"")</f>
        <v/>
      </c>
      <c r="S20" s="51" t="str">
        <f>IFERROR(INDEX('[11]Evaluación de riesgos'!$P$9:$P$27,MATCH(MC!O20,'[11]Evaluación de riesgos'!$B$9:$B$27,0)),"")</f>
        <v/>
      </c>
      <c r="T20" s="52"/>
      <c r="U20" s="52"/>
      <c r="V20" s="80"/>
      <c r="W20" s="80"/>
      <c r="X20" s="80"/>
    </row>
    <row r="21" spans="1:24" ht="18" x14ac:dyDescent="0.2">
      <c r="A21" s="50"/>
      <c r="B21" s="50"/>
      <c r="C21" s="50"/>
      <c r="D21" s="50"/>
      <c r="E21" s="50"/>
      <c r="F21" s="50"/>
      <c r="G21" s="50"/>
      <c r="H21" s="50"/>
      <c r="I21" s="50"/>
      <c r="J21" s="50"/>
      <c r="K21" s="50" t="str">
        <f>IFERROR(VLOOKUP(I21,[11]DATOS!$L$2:$Q$6,MATCH(J21,[11]DATOS!$M$7:$Q$7,0)+1,0),"")</f>
        <v/>
      </c>
      <c r="L21" s="50"/>
      <c r="M21" s="50"/>
      <c r="N21" s="50" t="str">
        <f>IFERROR(VLOOKUP(L21,[11]DATOS!$L$2:$Q$6,MATCH(M21,[11]DATOS!$M$7:$Q$7,0)+1,0),"")</f>
        <v/>
      </c>
      <c r="O21" s="50"/>
      <c r="P21" s="50"/>
      <c r="Q21" s="50"/>
      <c r="R21" s="50" t="str">
        <f>IFERROR(INDEX([11]DATOS!$T$3:$T$6,MATCH(MC!N21,[11]DATOS!$S$3:$S$6,0)),"")</f>
        <v/>
      </c>
      <c r="S21" s="51" t="str">
        <f>IFERROR(INDEX('[11]Evaluación de riesgos'!$P$9:$P$27,MATCH(MC!O21,'[11]Evaluación de riesgos'!$B$9:$B$27,0)),"")</f>
        <v/>
      </c>
      <c r="T21" s="52"/>
      <c r="U21" s="52"/>
      <c r="V21" s="80"/>
      <c r="W21" s="80"/>
      <c r="X21" s="80"/>
    </row>
    <row r="22" spans="1:24" ht="18" x14ac:dyDescent="0.2">
      <c r="A22" s="50"/>
      <c r="B22" s="50"/>
      <c r="C22" s="50"/>
      <c r="D22" s="50"/>
      <c r="E22" s="50"/>
      <c r="F22" s="50"/>
      <c r="G22" s="50"/>
      <c r="H22" s="50"/>
      <c r="I22" s="50"/>
      <c r="J22" s="50"/>
      <c r="K22" s="50" t="str">
        <f>IFERROR(VLOOKUP(I22,[11]DATOS!$L$2:$Q$6,MATCH(J22,[11]DATOS!$M$7:$Q$7,0)+1,0),"")</f>
        <v/>
      </c>
      <c r="L22" s="50"/>
      <c r="M22" s="50"/>
      <c r="N22" s="50" t="str">
        <f>IFERROR(VLOOKUP(L22,[11]DATOS!$L$2:$Q$6,MATCH(M22,[11]DATOS!$M$7:$Q$7,0)+1,0),"")</f>
        <v/>
      </c>
      <c r="O22" s="50"/>
      <c r="P22" s="50"/>
      <c r="Q22" s="50"/>
      <c r="R22" s="50" t="str">
        <f>IFERROR(INDEX([11]DATOS!$T$3:$T$6,MATCH(MC!N22,[11]DATOS!$S$3:$S$6,0)),"")</f>
        <v/>
      </c>
      <c r="S22" s="51" t="str">
        <f>IFERROR(INDEX('[11]Evaluación de riesgos'!$P$9:$P$27,MATCH(MC!O22,'[11]Evaluación de riesgos'!$B$9:$B$27,0)),"")</f>
        <v/>
      </c>
      <c r="T22" s="52"/>
      <c r="U22" s="52"/>
      <c r="V22" s="80"/>
      <c r="W22" s="80"/>
      <c r="X22" s="80"/>
    </row>
    <row r="23" spans="1:24" ht="18" x14ac:dyDescent="0.2">
      <c r="A23" s="50"/>
      <c r="B23" s="50"/>
      <c r="C23" s="50"/>
      <c r="D23" s="50"/>
      <c r="E23" s="50"/>
      <c r="F23" s="50"/>
      <c r="G23" s="50"/>
      <c r="H23" s="50"/>
      <c r="I23" s="50"/>
      <c r="J23" s="50"/>
      <c r="K23" s="50" t="str">
        <f>IFERROR(VLOOKUP(I23,[11]DATOS!$L$2:$Q$6,MATCH(J23,[11]DATOS!$M$7:$Q$7,0)+1,0),"")</f>
        <v/>
      </c>
      <c r="L23" s="50"/>
      <c r="M23" s="50"/>
      <c r="N23" s="50" t="str">
        <f>IFERROR(VLOOKUP(L23,[11]DATOS!$L$2:$Q$6,MATCH(M23,[11]DATOS!$M$7:$Q$7,0)+1,0),"")</f>
        <v/>
      </c>
      <c r="O23" s="50"/>
      <c r="P23" s="50"/>
      <c r="Q23" s="50"/>
      <c r="R23" s="50" t="str">
        <f>IFERROR(INDEX([11]DATOS!$T$3:$T$6,MATCH(MC!N23,[11]DATOS!$S$3:$S$6,0)),"")</f>
        <v/>
      </c>
      <c r="S23" s="51" t="str">
        <f>IFERROR(INDEX('[11]Evaluación de riesgos'!$P$9:$P$27,MATCH(MC!O23,'[11]Evaluación de riesgos'!$B$9:$B$27,0)),"")</f>
        <v/>
      </c>
      <c r="T23" s="52"/>
      <c r="U23" s="52"/>
      <c r="V23" s="80"/>
      <c r="W23" s="80"/>
      <c r="X23" s="80"/>
    </row>
    <row r="24" spans="1:24" ht="18" x14ac:dyDescent="0.2">
      <c r="A24" s="50"/>
      <c r="B24" s="50"/>
      <c r="C24" s="50"/>
      <c r="D24" s="50"/>
      <c r="E24" s="50"/>
      <c r="F24" s="50"/>
      <c r="G24" s="50"/>
      <c r="H24" s="50"/>
      <c r="I24" s="50"/>
      <c r="J24" s="50"/>
      <c r="K24" s="50" t="str">
        <f>IFERROR(VLOOKUP(I24,[11]DATOS!$L$2:$Q$6,MATCH(J24,[11]DATOS!$M$7:$Q$7,0)+1,0),"")</f>
        <v/>
      </c>
      <c r="L24" s="50"/>
      <c r="M24" s="50"/>
      <c r="N24" s="50" t="str">
        <f>IFERROR(VLOOKUP(L24,[11]DATOS!$L$2:$Q$6,MATCH(M24,[11]DATOS!$M$7:$Q$7,0)+1,0),"")</f>
        <v/>
      </c>
      <c r="O24" s="50"/>
      <c r="P24" s="50"/>
      <c r="Q24" s="50"/>
      <c r="R24" s="50" t="str">
        <f>IFERROR(INDEX([11]DATOS!$T$3:$T$6,MATCH(MC!N24,[11]DATOS!$S$3:$S$6,0)),"")</f>
        <v/>
      </c>
      <c r="S24" s="51" t="str">
        <f>IFERROR(INDEX('[11]Evaluación de riesgos'!$P$9:$P$27,MATCH(MC!O24,'[11]Evaluación de riesgos'!$B$9:$B$27,0)),"")</f>
        <v/>
      </c>
      <c r="T24" s="52"/>
      <c r="U24" s="52"/>
      <c r="V24" s="80"/>
      <c r="W24" s="80"/>
      <c r="X24" s="80"/>
    </row>
    <row r="25" spans="1:24" ht="18" x14ac:dyDescent="0.2">
      <c r="A25" s="50"/>
      <c r="B25" s="50"/>
      <c r="C25" s="50"/>
      <c r="D25" s="50"/>
      <c r="E25" s="50"/>
      <c r="F25" s="50"/>
      <c r="G25" s="50"/>
      <c r="H25" s="50"/>
      <c r="I25" s="50"/>
      <c r="J25" s="50"/>
      <c r="K25" s="50" t="str">
        <f>IFERROR(VLOOKUP(I25,[11]DATOS!$L$2:$Q$6,MATCH(J25,[11]DATOS!$M$7:$Q$7,0)+1,0),"")</f>
        <v/>
      </c>
      <c r="L25" s="50"/>
      <c r="M25" s="50"/>
      <c r="N25" s="50" t="str">
        <f>IFERROR(VLOOKUP(L25,[11]DATOS!$L$2:$Q$6,MATCH(M25,[11]DATOS!$M$7:$Q$7,0)+1,0),"")</f>
        <v/>
      </c>
      <c r="O25" s="50"/>
      <c r="P25" s="50"/>
      <c r="Q25" s="50"/>
      <c r="R25" s="50" t="str">
        <f>IFERROR(INDEX([11]DATOS!$T$3:$T$6,MATCH(MC!N25,[11]DATOS!$S$3:$S$6,0)),"")</f>
        <v/>
      </c>
      <c r="S25" s="51" t="str">
        <f>IFERROR(INDEX('[11]Evaluación de riesgos'!$P$9:$P$27,MATCH(MC!O25,'[11]Evaluación de riesgos'!$B$9:$B$27,0)),"")</f>
        <v/>
      </c>
      <c r="T25" s="52"/>
      <c r="U25" s="52"/>
      <c r="V25" s="80"/>
      <c r="W25" s="80"/>
      <c r="X25" s="80"/>
    </row>
    <row r="26" spans="1:24" ht="18" x14ac:dyDescent="0.2">
      <c r="A26" s="50"/>
      <c r="B26" s="50"/>
      <c r="C26" s="50"/>
      <c r="D26" s="50"/>
      <c r="E26" s="50"/>
      <c r="F26" s="50"/>
      <c r="G26" s="50"/>
      <c r="H26" s="50"/>
      <c r="I26" s="50"/>
      <c r="J26" s="50"/>
      <c r="K26" s="50" t="str">
        <f>IFERROR(VLOOKUP(I26,[11]DATOS!$L$2:$Q$6,MATCH(J26,[11]DATOS!$M$7:$Q$7,0)+1,0),"")</f>
        <v/>
      </c>
      <c r="L26" s="50"/>
      <c r="M26" s="50"/>
      <c r="N26" s="50" t="str">
        <f>IFERROR(VLOOKUP(L26,[11]DATOS!$L$2:$Q$6,MATCH(M26,[11]DATOS!$M$7:$Q$7,0)+1,0),"")</f>
        <v/>
      </c>
      <c r="O26" s="50"/>
      <c r="P26" s="50"/>
      <c r="Q26" s="50"/>
      <c r="R26" s="50" t="str">
        <f>IFERROR(INDEX([11]DATOS!$T$3:$T$6,MATCH(MC!N26,[11]DATOS!$S$3:$S$6,0)),"")</f>
        <v/>
      </c>
      <c r="S26" s="51" t="str">
        <f>IFERROR(INDEX('[11]Evaluación de riesgos'!$P$9:$P$27,MATCH(MC!O26,'[11]Evaluación de riesgos'!$B$9:$B$27,0)),"")</f>
        <v/>
      </c>
      <c r="T26" s="52"/>
      <c r="U26" s="52"/>
      <c r="V26" s="80"/>
      <c r="W26" s="80"/>
      <c r="X26" s="80"/>
    </row>
    <row r="27" spans="1:24" ht="18" x14ac:dyDescent="0.2">
      <c r="A27" s="50"/>
      <c r="B27" s="50"/>
      <c r="C27" s="50"/>
      <c r="D27" s="50"/>
      <c r="E27" s="50"/>
      <c r="F27" s="50"/>
      <c r="G27" s="50"/>
      <c r="H27" s="50"/>
      <c r="I27" s="50"/>
      <c r="J27" s="50"/>
      <c r="K27" s="50" t="str">
        <f>IFERROR(VLOOKUP(I27,[11]DATOS!$L$2:$Q$6,MATCH(J27,[11]DATOS!$M$7:$Q$7,0)+1,0),"")</f>
        <v/>
      </c>
      <c r="L27" s="50"/>
      <c r="M27" s="50"/>
      <c r="N27" s="50" t="str">
        <f>IFERROR(VLOOKUP(L27,[11]DATOS!$L$2:$Q$6,MATCH(M27,[11]DATOS!$M$7:$Q$7,0)+1,0),"")</f>
        <v/>
      </c>
      <c r="O27" s="50"/>
      <c r="P27" s="50"/>
      <c r="Q27" s="50"/>
      <c r="R27" s="50" t="str">
        <f>IFERROR(INDEX([11]DATOS!$T$3:$T$6,MATCH(MC!N27,[11]DATOS!$S$3:$S$6,0)),"")</f>
        <v/>
      </c>
      <c r="S27" s="51" t="str">
        <f>IFERROR(INDEX('[11]Evaluación de riesgos'!$P$9:$P$27,MATCH(MC!O27,'[11]Evaluación de riesgos'!$B$9:$B$27,0)),"")</f>
        <v/>
      </c>
      <c r="T27" s="52"/>
      <c r="U27" s="52"/>
      <c r="V27" s="80"/>
      <c r="W27" s="80"/>
      <c r="X27" s="80"/>
    </row>
    <row r="28" spans="1:24" ht="18" x14ac:dyDescent="0.2">
      <c r="A28" s="50"/>
      <c r="B28" s="50"/>
      <c r="C28" s="50"/>
      <c r="D28" s="50"/>
      <c r="E28" s="50"/>
      <c r="F28" s="50"/>
      <c r="G28" s="50"/>
      <c r="H28" s="50"/>
      <c r="I28" s="50"/>
      <c r="J28" s="50"/>
      <c r="K28" s="50" t="str">
        <f>IFERROR(VLOOKUP(I28,[11]DATOS!$L$2:$Q$6,MATCH(J28,[11]DATOS!$M$7:$Q$7,0)+1,0),"")</f>
        <v/>
      </c>
      <c r="L28" s="50"/>
      <c r="M28" s="50"/>
      <c r="N28" s="50" t="str">
        <f>IFERROR(VLOOKUP(L28,[11]DATOS!$L$2:$Q$6,MATCH(M28,[11]DATOS!$M$7:$Q$7,0)+1,0),"")</f>
        <v/>
      </c>
      <c r="O28" s="50"/>
      <c r="P28" s="50"/>
      <c r="Q28" s="50"/>
      <c r="R28" s="50" t="str">
        <f>IFERROR(INDEX([11]DATOS!$T$3:$T$6,MATCH(MC!N28,[11]DATOS!$S$3:$S$6,0)),"")</f>
        <v/>
      </c>
      <c r="S28" s="51" t="str">
        <f>IFERROR(INDEX('[11]Evaluación de riesgos'!$P$9:$P$27,MATCH(MC!O28,'[11]Evaluación de riesgos'!$B$9:$B$27,0)),"")</f>
        <v/>
      </c>
      <c r="T28" s="52"/>
      <c r="U28" s="52"/>
      <c r="V28" s="80"/>
      <c r="W28" s="80"/>
      <c r="X28" s="80"/>
    </row>
    <row r="29" spans="1:24" ht="18" x14ac:dyDescent="0.2">
      <c r="A29" s="50"/>
      <c r="B29" s="50"/>
      <c r="C29" s="50"/>
      <c r="D29" s="50"/>
      <c r="E29" s="50"/>
      <c r="F29" s="50"/>
      <c r="G29" s="50"/>
      <c r="H29" s="50"/>
      <c r="I29" s="50"/>
      <c r="J29" s="50"/>
      <c r="K29" s="50" t="str">
        <f>IFERROR(VLOOKUP(I29,[11]DATOS!$L$2:$Q$6,MATCH(J29,[11]DATOS!$M$7:$Q$7,0)+1,0),"")</f>
        <v/>
      </c>
      <c r="L29" s="50"/>
      <c r="M29" s="50"/>
      <c r="N29" s="50" t="str">
        <f>IFERROR(VLOOKUP(L29,[11]DATOS!$L$2:$Q$6,MATCH(M29,[11]DATOS!$M$7:$Q$7,0)+1,0),"")</f>
        <v/>
      </c>
      <c r="O29" s="50"/>
      <c r="P29" s="50"/>
      <c r="Q29" s="50"/>
      <c r="R29" s="50" t="str">
        <f>IFERROR(INDEX([11]DATOS!$T$3:$T$6,MATCH(MC!N29,[11]DATOS!$S$3:$S$6,0)),"")</f>
        <v/>
      </c>
      <c r="S29" s="51" t="str">
        <f>IFERROR(INDEX('[11]Evaluación de riesgos'!$P$9:$P$27,MATCH(MC!O29,'[11]Evaluación de riesgos'!$B$9:$B$27,0)),"")</f>
        <v/>
      </c>
      <c r="T29" s="52"/>
      <c r="U29" s="52"/>
      <c r="V29" s="80"/>
      <c r="W29" s="80"/>
      <c r="X29" s="80"/>
    </row>
    <row r="30" spans="1:24" ht="18" x14ac:dyDescent="0.2">
      <c r="A30" s="50"/>
      <c r="B30" s="50"/>
      <c r="C30" s="50"/>
      <c r="D30" s="50"/>
      <c r="E30" s="50"/>
      <c r="F30" s="50"/>
      <c r="G30" s="50"/>
      <c r="H30" s="50"/>
      <c r="I30" s="50"/>
      <c r="J30" s="50"/>
      <c r="K30" s="50" t="str">
        <f>IFERROR(VLOOKUP(I30,[11]DATOS!$L$2:$Q$6,MATCH(J30,[11]DATOS!$M$7:$Q$7,0)+1,0),"")</f>
        <v/>
      </c>
      <c r="L30" s="50"/>
      <c r="M30" s="50"/>
      <c r="N30" s="50" t="str">
        <f>IFERROR(VLOOKUP(L30,[11]DATOS!$L$2:$Q$6,MATCH(M30,[11]DATOS!$M$7:$Q$7,0)+1,0),"")</f>
        <v/>
      </c>
      <c r="O30" s="50"/>
      <c r="P30" s="50"/>
      <c r="Q30" s="50"/>
      <c r="R30" s="50" t="str">
        <f>IFERROR(INDEX([11]DATOS!$T$3:$T$6,MATCH(MC!N30,[11]DATOS!$S$3:$S$6,0)),"")</f>
        <v/>
      </c>
      <c r="S30" s="51" t="str">
        <f>IFERROR(INDEX('[11]Evaluación de riesgos'!$P$9:$P$27,MATCH(MC!O30,'[11]Evaluación de riesgos'!$B$9:$B$27,0)),"")</f>
        <v/>
      </c>
      <c r="T30" s="52"/>
      <c r="U30" s="52"/>
      <c r="V30" s="80"/>
      <c r="W30" s="80"/>
      <c r="X30" s="80"/>
    </row>
    <row r="31" spans="1:24" ht="18" x14ac:dyDescent="0.2">
      <c r="A31" s="50"/>
      <c r="B31" s="50"/>
      <c r="C31" s="50"/>
      <c r="D31" s="50"/>
      <c r="E31" s="50"/>
      <c r="F31" s="50"/>
      <c r="G31" s="50"/>
      <c r="H31" s="50"/>
      <c r="I31" s="50"/>
      <c r="J31" s="50"/>
      <c r="K31" s="50" t="str">
        <f>IFERROR(VLOOKUP(I31,[11]DATOS!$L$2:$Q$6,MATCH(J31,[11]DATOS!$M$7:$Q$7,0)+1,0),"")</f>
        <v/>
      </c>
      <c r="L31" s="50"/>
      <c r="M31" s="50"/>
      <c r="N31" s="50" t="str">
        <f>IFERROR(VLOOKUP(L31,[11]DATOS!$L$2:$Q$6,MATCH(M31,[11]DATOS!$M$7:$Q$7,0)+1,0),"")</f>
        <v/>
      </c>
      <c r="O31" s="50"/>
      <c r="P31" s="50"/>
      <c r="Q31" s="50"/>
      <c r="R31" s="50" t="str">
        <f>IFERROR(INDEX([11]DATOS!$T$3:$T$6,MATCH(MC!N31,[11]DATOS!$S$3:$S$6,0)),"")</f>
        <v/>
      </c>
      <c r="S31" s="51" t="str">
        <f>IFERROR(INDEX('[11]Evaluación de riesgos'!$P$9:$P$27,MATCH(MC!O31,'[11]Evaluación de riesgos'!$B$9:$B$27,0)),"")</f>
        <v/>
      </c>
      <c r="T31" s="52"/>
      <c r="U31" s="52"/>
      <c r="V31" s="80"/>
      <c r="W31" s="80"/>
      <c r="X31" s="80"/>
    </row>
    <row r="32" spans="1:24" ht="18" x14ac:dyDescent="0.2">
      <c r="A32" s="50"/>
      <c r="B32" s="50"/>
      <c r="C32" s="50"/>
      <c r="D32" s="50"/>
      <c r="E32" s="50"/>
      <c r="F32" s="50"/>
      <c r="G32" s="50"/>
      <c r="H32" s="50"/>
      <c r="I32" s="50"/>
      <c r="J32" s="50"/>
      <c r="K32" s="50" t="str">
        <f>IFERROR(VLOOKUP(I32,[11]DATOS!$L$2:$Q$6,MATCH(J32,[11]DATOS!$M$7:$Q$7,0)+1,0),"")</f>
        <v/>
      </c>
      <c r="L32" s="50"/>
      <c r="M32" s="50"/>
      <c r="N32" s="50" t="str">
        <f>IFERROR(VLOOKUP(L32,[11]DATOS!$L$2:$Q$6,MATCH(M32,[11]DATOS!$M$7:$Q$7,0)+1,0),"")</f>
        <v/>
      </c>
      <c r="O32" s="50"/>
      <c r="P32" s="50"/>
      <c r="Q32" s="50"/>
      <c r="R32" s="50" t="str">
        <f>IFERROR(INDEX([11]DATOS!$T$3:$T$6,MATCH(MC!N32,[11]DATOS!$S$3:$S$6,0)),"")</f>
        <v/>
      </c>
      <c r="S32" s="51" t="str">
        <f>IFERROR(INDEX('[11]Evaluación de riesgos'!$P$9:$P$27,MATCH(MC!O32,'[11]Evaluación de riesgos'!$B$9:$B$27,0)),"")</f>
        <v/>
      </c>
      <c r="T32" s="52"/>
      <c r="U32" s="52"/>
      <c r="V32" s="80"/>
      <c r="W32" s="80"/>
      <c r="X32" s="80"/>
    </row>
    <row r="33" spans="1:24" ht="18" x14ac:dyDescent="0.2">
      <c r="A33" s="50"/>
      <c r="B33" s="50"/>
      <c r="C33" s="50"/>
      <c r="D33" s="50"/>
      <c r="E33" s="50"/>
      <c r="F33" s="50"/>
      <c r="G33" s="50"/>
      <c r="H33" s="50"/>
      <c r="I33" s="50"/>
      <c r="J33" s="50"/>
      <c r="K33" s="50" t="str">
        <f>IFERROR(VLOOKUP(I33,[11]DATOS!$L$2:$Q$6,MATCH(J33,[11]DATOS!$M$7:$Q$7,0)+1,0),"")</f>
        <v/>
      </c>
      <c r="L33" s="50"/>
      <c r="M33" s="50"/>
      <c r="N33" s="50" t="str">
        <f>IFERROR(VLOOKUP(L33,[11]DATOS!$L$2:$Q$6,MATCH(M33,[11]DATOS!$M$7:$Q$7,0)+1,0),"")</f>
        <v/>
      </c>
      <c r="O33" s="50"/>
      <c r="P33" s="50"/>
      <c r="Q33" s="50"/>
      <c r="R33" s="50" t="str">
        <f>IFERROR(INDEX([11]DATOS!$T$3:$T$6,MATCH(MC!N33,[11]DATOS!$S$3:$S$6,0)),"")</f>
        <v/>
      </c>
      <c r="S33" s="51" t="str">
        <f>IFERROR(INDEX('[11]Evaluación de riesgos'!$P$9:$P$27,MATCH(MC!O33,'[11]Evaluación de riesgos'!$B$9:$B$27,0)),"")</f>
        <v/>
      </c>
      <c r="T33" s="52"/>
      <c r="U33" s="52"/>
      <c r="V33" s="80"/>
      <c r="W33" s="80"/>
      <c r="X33" s="80"/>
    </row>
    <row r="34" spans="1:24" ht="18" x14ac:dyDescent="0.2">
      <c r="A34" s="50"/>
      <c r="B34" s="50"/>
      <c r="C34" s="50"/>
      <c r="D34" s="50"/>
      <c r="E34" s="50"/>
      <c r="F34" s="50"/>
      <c r="G34" s="50"/>
      <c r="H34" s="50"/>
      <c r="I34" s="50"/>
      <c r="J34" s="50"/>
      <c r="K34" s="50" t="str">
        <f>IFERROR(VLOOKUP(I34,[11]DATOS!$L$2:$Q$6,MATCH(J34,[11]DATOS!$M$7:$Q$7,0)+1,0),"")</f>
        <v/>
      </c>
      <c r="L34" s="50"/>
      <c r="M34" s="50"/>
      <c r="N34" s="50" t="str">
        <f>IFERROR(VLOOKUP(L34,[11]DATOS!$L$2:$Q$6,MATCH(M34,[11]DATOS!$M$7:$Q$7,0)+1,0),"")</f>
        <v/>
      </c>
      <c r="O34" s="50"/>
      <c r="P34" s="50"/>
      <c r="Q34" s="50"/>
      <c r="R34" s="50" t="str">
        <f>IFERROR(INDEX([11]DATOS!$T$3:$T$6,MATCH(MC!N34,[11]DATOS!$S$3:$S$6,0)),"")</f>
        <v/>
      </c>
      <c r="S34" s="51" t="str">
        <f>IFERROR(INDEX('[11]Evaluación de riesgos'!$P$9:$P$27,MATCH(MC!O34,'[11]Evaluación de riesgos'!$B$9:$B$27,0)),"")</f>
        <v/>
      </c>
      <c r="T34" s="52"/>
      <c r="U34" s="52"/>
      <c r="V34" s="80"/>
      <c r="W34" s="80"/>
      <c r="X34" s="80"/>
    </row>
    <row r="35" spans="1:24" ht="18" x14ac:dyDescent="0.2">
      <c r="A35" s="50"/>
      <c r="B35" s="50"/>
      <c r="C35" s="50"/>
      <c r="D35" s="50"/>
      <c r="E35" s="50"/>
      <c r="F35" s="50"/>
      <c r="G35" s="50"/>
      <c r="H35" s="50"/>
      <c r="I35" s="50"/>
      <c r="J35" s="50"/>
      <c r="K35" s="50" t="str">
        <f>IFERROR(VLOOKUP(I35,[11]DATOS!$L$2:$Q$6,MATCH(J35,[11]DATOS!$M$7:$Q$7,0)+1,0),"")</f>
        <v/>
      </c>
      <c r="L35" s="50"/>
      <c r="M35" s="50"/>
      <c r="N35" s="50" t="str">
        <f>IFERROR(VLOOKUP(L35,[11]DATOS!$L$2:$Q$6,MATCH(M35,[11]DATOS!$M$7:$Q$7,0)+1,0),"")</f>
        <v/>
      </c>
      <c r="O35" s="50"/>
      <c r="P35" s="50"/>
      <c r="Q35" s="50"/>
      <c r="R35" s="50" t="str">
        <f>IFERROR(INDEX([11]DATOS!$T$3:$T$6,MATCH(MC!N35,[11]DATOS!$S$3:$S$6,0)),"")</f>
        <v/>
      </c>
      <c r="S35" s="51" t="str">
        <f>IFERROR(INDEX('[11]Evaluación de riesgos'!$P$9:$P$27,MATCH(MC!O35,'[11]Evaluación de riesgos'!$B$9:$B$27,0)),"")</f>
        <v/>
      </c>
      <c r="T35" s="52"/>
      <c r="U35" s="52"/>
      <c r="V35" s="80"/>
      <c r="W35" s="80"/>
      <c r="X35" s="80"/>
    </row>
    <row r="36" spans="1:24" ht="18" x14ac:dyDescent="0.2">
      <c r="A36" s="50"/>
      <c r="B36" s="50"/>
      <c r="C36" s="50"/>
      <c r="D36" s="50"/>
      <c r="E36" s="50"/>
      <c r="F36" s="50"/>
      <c r="G36" s="50"/>
      <c r="H36" s="50"/>
      <c r="I36" s="50"/>
      <c r="J36" s="50"/>
      <c r="K36" s="50" t="str">
        <f>IFERROR(VLOOKUP(I36,[11]DATOS!$L$2:$Q$6,MATCH(J36,[11]DATOS!$M$7:$Q$7,0)+1,0),"")</f>
        <v/>
      </c>
      <c r="L36" s="50"/>
      <c r="M36" s="50"/>
      <c r="N36" s="50" t="str">
        <f>IFERROR(VLOOKUP(L36,[11]DATOS!$L$2:$Q$6,MATCH(M36,[11]DATOS!$M$7:$Q$7,0)+1,0),"")</f>
        <v/>
      </c>
      <c r="O36" s="50"/>
      <c r="P36" s="50"/>
      <c r="Q36" s="50"/>
      <c r="R36" s="50" t="str">
        <f>IFERROR(INDEX([11]DATOS!$T$3:$T$6,MATCH(MC!N36,[11]DATOS!$S$3:$S$6,0)),"")</f>
        <v/>
      </c>
      <c r="S36" s="51" t="str">
        <f>IFERROR(INDEX('[11]Evaluación de riesgos'!$P$9:$P$27,MATCH(MC!O36,'[11]Evaluación de riesgos'!$B$9:$B$27,0)),"")</f>
        <v/>
      </c>
      <c r="T36" s="52"/>
      <c r="U36" s="52"/>
      <c r="V36" s="80"/>
      <c r="W36" s="80"/>
      <c r="X36" s="80"/>
    </row>
    <row r="37" spans="1:24" ht="18" x14ac:dyDescent="0.2">
      <c r="A37" s="50"/>
      <c r="B37" s="50"/>
      <c r="C37" s="50"/>
      <c r="D37" s="50"/>
      <c r="E37" s="50"/>
      <c r="F37" s="50"/>
      <c r="G37" s="50"/>
      <c r="H37" s="50"/>
      <c r="I37" s="50"/>
      <c r="J37" s="50"/>
      <c r="K37" s="50" t="str">
        <f>IFERROR(VLOOKUP(I37,[11]DATOS!$L$2:$Q$6,MATCH(J37,[11]DATOS!$M$7:$Q$7,0)+1,0),"")</f>
        <v/>
      </c>
      <c r="L37" s="50"/>
      <c r="M37" s="50"/>
      <c r="N37" s="50" t="str">
        <f>IFERROR(VLOOKUP(L37,[11]DATOS!$L$2:$Q$6,MATCH(M37,[11]DATOS!$M$7:$Q$7,0)+1,0),"")</f>
        <v/>
      </c>
      <c r="O37" s="50"/>
      <c r="P37" s="50"/>
      <c r="Q37" s="50"/>
      <c r="R37" s="50" t="str">
        <f>IFERROR(INDEX([11]DATOS!$T$3:$T$6,MATCH(MC!N37,[11]DATOS!$S$3:$S$6,0)),"")</f>
        <v/>
      </c>
      <c r="S37" s="51" t="str">
        <f>IFERROR(INDEX('[11]Evaluación de riesgos'!$P$9:$P$27,MATCH(MC!O37,'[11]Evaluación de riesgos'!$B$9:$B$27,0)),"")</f>
        <v/>
      </c>
      <c r="T37" s="52"/>
      <c r="U37" s="52"/>
      <c r="V37" s="80"/>
      <c r="W37" s="80"/>
      <c r="X37" s="80"/>
    </row>
    <row r="38" spans="1:24" ht="18" x14ac:dyDescent="0.2">
      <c r="A38" s="50"/>
      <c r="B38" s="50"/>
      <c r="C38" s="50"/>
      <c r="D38" s="50"/>
      <c r="E38" s="50"/>
      <c r="F38" s="50"/>
      <c r="G38" s="50"/>
      <c r="H38" s="50"/>
      <c r="I38" s="50"/>
      <c r="J38" s="50"/>
      <c r="K38" s="50" t="str">
        <f>IFERROR(VLOOKUP(I38,[11]DATOS!$L$2:$Q$6,MATCH(J38,[11]DATOS!$M$7:$Q$7,0)+1,0),"")</f>
        <v/>
      </c>
      <c r="L38" s="50"/>
      <c r="M38" s="50"/>
      <c r="N38" s="50" t="str">
        <f>IFERROR(VLOOKUP(L38,[11]DATOS!$L$2:$Q$6,MATCH(M38,[11]DATOS!$M$7:$Q$7,0)+1,0),"")</f>
        <v/>
      </c>
      <c r="O38" s="50"/>
      <c r="P38" s="50"/>
      <c r="Q38" s="50"/>
      <c r="R38" s="50" t="str">
        <f>IFERROR(INDEX([11]DATOS!$T$3:$T$6,MATCH(MC!N38,[11]DATOS!$S$3:$S$6,0)),"")</f>
        <v/>
      </c>
      <c r="S38" s="51" t="str">
        <f>IFERROR(INDEX('[11]Evaluación de riesgos'!$P$9:$P$27,MATCH(MC!O38,'[11]Evaluación de riesgos'!$B$9:$B$27,0)),"")</f>
        <v/>
      </c>
      <c r="T38" s="52"/>
      <c r="U38" s="52"/>
      <c r="V38" s="80"/>
      <c r="W38" s="80"/>
      <c r="X38" s="80"/>
    </row>
    <row r="39" spans="1:24" ht="18" x14ac:dyDescent="0.2">
      <c r="A39" s="50"/>
      <c r="B39" s="50"/>
      <c r="C39" s="50"/>
      <c r="D39" s="50"/>
      <c r="E39" s="50"/>
      <c r="F39" s="50"/>
      <c r="G39" s="50"/>
      <c r="H39" s="50"/>
      <c r="I39" s="50"/>
      <c r="J39" s="50"/>
      <c r="K39" s="50" t="str">
        <f>IFERROR(VLOOKUP(I39,[11]DATOS!$L$2:$Q$6,MATCH(J39,[11]DATOS!$M$7:$Q$7,0)+1,0),"")</f>
        <v/>
      </c>
      <c r="L39" s="50"/>
      <c r="M39" s="50"/>
      <c r="N39" s="50" t="str">
        <f>IFERROR(VLOOKUP(L39,[11]DATOS!$L$2:$Q$6,MATCH(M39,[11]DATOS!$M$7:$Q$7,0)+1,0),"")</f>
        <v/>
      </c>
      <c r="O39" s="50"/>
      <c r="P39" s="50"/>
      <c r="Q39" s="50"/>
      <c r="R39" s="50" t="str">
        <f>IFERROR(INDEX([11]DATOS!$T$3:$T$6,MATCH(MC!N39,[11]DATOS!$S$3:$S$6,0)),"")</f>
        <v/>
      </c>
      <c r="S39" s="51" t="str">
        <f>IFERROR(INDEX('[11]Evaluación de riesgos'!$P$9:$P$27,MATCH(MC!O39,'[11]Evaluación de riesgos'!$B$9:$B$27,0)),"")</f>
        <v/>
      </c>
      <c r="T39" s="52"/>
      <c r="U39" s="52"/>
      <c r="V39" s="80"/>
      <c r="W39" s="80"/>
      <c r="X39" s="80"/>
    </row>
    <row r="40" spans="1:24" ht="18" x14ac:dyDescent="0.2">
      <c r="A40" s="50"/>
      <c r="B40" s="50"/>
      <c r="C40" s="50"/>
      <c r="D40" s="50"/>
      <c r="E40" s="50"/>
      <c r="F40" s="50"/>
      <c r="G40" s="50"/>
      <c r="H40" s="50"/>
      <c r="I40" s="50"/>
      <c r="J40" s="50"/>
      <c r="K40" s="50" t="str">
        <f>IFERROR(VLOOKUP(I40,[11]DATOS!$L$2:$Q$6,MATCH(J40,[11]DATOS!$M$7:$Q$7,0)+1,0),"")</f>
        <v/>
      </c>
      <c r="L40" s="50"/>
      <c r="M40" s="50"/>
      <c r="N40" s="50" t="str">
        <f>IFERROR(VLOOKUP(L40,[11]DATOS!$L$2:$Q$6,MATCH(M40,[11]DATOS!$M$7:$Q$7,0)+1,0),"")</f>
        <v/>
      </c>
      <c r="O40" s="50"/>
      <c r="P40" s="50"/>
      <c r="Q40" s="50"/>
      <c r="R40" s="50" t="str">
        <f>IFERROR(INDEX([11]DATOS!$T$3:$T$6,MATCH(MC!N40,[11]DATOS!$S$3:$S$6,0)),"")</f>
        <v/>
      </c>
      <c r="S40" s="51" t="str">
        <f>IFERROR(INDEX('[11]Evaluación de riesgos'!$P$9:$P$27,MATCH(MC!O40,'[11]Evaluación de riesgos'!$B$9:$B$27,0)),"")</f>
        <v/>
      </c>
      <c r="T40" s="52"/>
      <c r="U40" s="52"/>
      <c r="V40" s="80"/>
      <c r="W40" s="80"/>
      <c r="X40" s="80"/>
    </row>
    <row r="41" spans="1:24" ht="18" x14ac:dyDescent="0.2">
      <c r="A41" s="50"/>
      <c r="B41" s="50"/>
      <c r="C41" s="50"/>
      <c r="D41" s="50"/>
      <c r="E41" s="50"/>
      <c r="F41" s="50"/>
      <c r="G41" s="50"/>
      <c r="H41" s="50"/>
      <c r="I41" s="50"/>
      <c r="J41" s="50"/>
      <c r="K41" s="50" t="str">
        <f>IFERROR(VLOOKUP(I41,[11]DATOS!$L$2:$Q$6,MATCH(J41,[11]DATOS!$M$7:$Q$7,0)+1,0),"")</f>
        <v/>
      </c>
      <c r="L41" s="50"/>
      <c r="M41" s="50"/>
      <c r="N41" s="50" t="str">
        <f>IFERROR(VLOOKUP(L41,[11]DATOS!$L$2:$Q$6,MATCH(M41,[11]DATOS!$M$7:$Q$7,0)+1,0),"")</f>
        <v/>
      </c>
      <c r="O41" s="50"/>
      <c r="P41" s="50"/>
      <c r="Q41" s="50"/>
      <c r="R41" s="50" t="str">
        <f>IFERROR(INDEX([11]DATOS!$T$3:$T$6,MATCH(MC!N41,[11]DATOS!$S$3:$S$6,0)),"")</f>
        <v/>
      </c>
      <c r="S41" s="51" t="str">
        <f>IFERROR(INDEX('[11]Evaluación de riesgos'!$P$9:$P$27,MATCH(MC!O41,'[11]Evaluación de riesgos'!$B$9:$B$27,0)),"")</f>
        <v/>
      </c>
      <c r="T41" s="52"/>
      <c r="U41" s="52"/>
      <c r="V41" s="80"/>
      <c r="W41" s="80"/>
      <c r="X41" s="80"/>
    </row>
    <row r="42" spans="1:24" ht="18" x14ac:dyDescent="0.2">
      <c r="A42" s="50"/>
      <c r="B42" s="50"/>
      <c r="C42" s="50"/>
      <c r="D42" s="50"/>
      <c r="E42" s="50"/>
      <c r="F42" s="50"/>
      <c r="G42" s="50"/>
      <c r="H42" s="50"/>
      <c r="I42" s="50"/>
      <c r="J42" s="50"/>
      <c r="K42" s="50" t="str">
        <f>IFERROR(VLOOKUP(I42,[11]DATOS!$L$2:$Q$6,MATCH(J42,[11]DATOS!$M$7:$Q$7,0)+1,0),"")</f>
        <v/>
      </c>
      <c r="L42" s="50"/>
      <c r="M42" s="50"/>
      <c r="N42" s="50" t="str">
        <f>IFERROR(VLOOKUP(L42,[11]DATOS!$L$2:$Q$6,MATCH(M42,[11]DATOS!$M$7:$Q$7,0)+1,0),"")</f>
        <v/>
      </c>
      <c r="O42" s="50"/>
      <c r="P42" s="50"/>
      <c r="Q42" s="50"/>
      <c r="R42" s="50" t="str">
        <f>IFERROR(INDEX([11]DATOS!$T$3:$T$6,MATCH(MC!N42,[11]DATOS!$S$3:$S$6,0)),"")</f>
        <v/>
      </c>
      <c r="S42" s="51" t="str">
        <f>IFERROR(INDEX('[11]Evaluación de riesgos'!$P$9:$P$27,MATCH(MC!O42,'[11]Evaluación de riesgos'!$B$9:$B$27,0)),"")</f>
        <v/>
      </c>
      <c r="T42" s="52"/>
      <c r="U42" s="52"/>
      <c r="V42" s="80"/>
      <c r="W42" s="80"/>
      <c r="X42" s="80"/>
    </row>
    <row r="43" spans="1:24" ht="18" x14ac:dyDescent="0.2">
      <c r="A43" s="50"/>
      <c r="B43" s="50"/>
      <c r="C43" s="50"/>
      <c r="D43" s="50"/>
      <c r="E43" s="50"/>
      <c r="F43" s="50"/>
      <c r="G43" s="50"/>
      <c r="H43" s="50"/>
      <c r="I43" s="50"/>
      <c r="J43" s="50"/>
      <c r="K43" s="50" t="str">
        <f>IFERROR(VLOOKUP(I43,[11]DATOS!$L$2:$Q$6,MATCH(J43,[11]DATOS!$M$7:$Q$7,0)+1,0),"")</f>
        <v/>
      </c>
      <c r="L43" s="50"/>
      <c r="M43" s="50"/>
      <c r="N43" s="50" t="str">
        <f>IFERROR(VLOOKUP(L43,[11]DATOS!$L$2:$Q$6,MATCH(M43,[11]DATOS!$M$7:$Q$7,0)+1,0),"")</f>
        <v/>
      </c>
      <c r="O43" s="50"/>
      <c r="P43" s="50"/>
      <c r="Q43" s="50"/>
      <c r="R43" s="50" t="str">
        <f>IFERROR(INDEX([11]DATOS!$T$3:$T$6,MATCH(MC!N43,[11]DATOS!$S$3:$S$6,0)),"")</f>
        <v/>
      </c>
      <c r="S43" s="51" t="str">
        <f>IFERROR(INDEX('[11]Evaluación de riesgos'!$P$9:$P$27,MATCH(MC!O43,'[11]Evaluación de riesgos'!$B$9:$B$27,0)),"")</f>
        <v/>
      </c>
      <c r="T43" s="52"/>
      <c r="U43" s="52"/>
      <c r="V43" s="80"/>
      <c r="W43" s="80"/>
      <c r="X43" s="80"/>
    </row>
    <row r="44" spans="1:24" ht="18" x14ac:dyDescent="0.2">
      <c r="A44" s="50"/>
      <c r="B44" s="50"/>
      <c r="C44" s="50"/>
      <c r="D44" s="50"/>
      <c r="E44" s="50"/>
      <c r="F44" s="50"/>
      <c r="G44" s="50"/>
      <c r="H44" s="50"/>
      <c r="I44" s="50"/>
      <c r="J44" s="50"/>
      <c r="K44" s="50" t="str">
        <f>IFERROR(VLOOKUP(I44,[11]DATOS!$L$2:$Q$6,MATCH(J44,[11]DATOS!$M$7:$Q$7,0)+1,0),"")</f>
        <v/>
      </c>
      <c r="L44" s="50"/>
      <c r="M44" s="50"/>
      <c r="N44" s="50" t="str">
        <f>IFERROR(VLOOKUP(L44,[11]DATOS!$L$2:$Q$6,MATCH(M44,[11]DATOS!$M$7:$Q$7,0)+1,0),"")</f>
        <v/>
      </c>
      <c r="O44" s="50"/>
      <c r="P44" s="50"/>
      <c r="Q44" s="50"/>
      <c r="R44" s="50" t="str">
        <f>IFERROR(INDEX([11]DATOS!$T$3:$T$6,MATCH(MC!N44,[11]DATOS!$S$3:$S$6,0)),"")</f>
        <v/>
      </c>
      <c r="S44" s="51" t="str">
        <f>IFERROR(INDEX('[11]Evaluación de riesgos'!$P$9:$P$27,MATCH(MC!O44,'[11]Evaluación de riesgos'!$B$9:$B$27,0)),"")</f>
        <v/>
      </c>
      <c r="T44" s="52"/>
      <c r="U44" s="52"/>
      <c r="V44" s="80"/>
      <c r="W44" s="80"/>
      <c r="X44" s="80"/>
    </row>
    <row r="45" spans="1:24" ht="18" x14ac:dyDescent="0.2">
      <c r="A45" s="50"/>
      <c r="B45" s="50"/>
      <c r="C45" s="50"/>
      <c r="D45" s="50"/>
      <c r="E45" s="50"/>
      <c r="F45" s="50"/>
      <c r="G45" s="50"/>
      <c r="H45" s="50"/>
      <c r="I45" s="50"/>
      <c r="J45" s="50"/>
      <c r="K45" s="50" t="str">
        <f>IFERROR(VLOOKUP(I45,[11]DATOS!$L$2:$Q$6,MATCH(J45,[11]DATOS!$M$7:$Q$7,0)+1,0),"")</f>
        <v/>
      </c>
      <c r="L45" s="50"/>
      <c r="M45" s="50"/>
      <c r="N45" s="50" t="str">
        <f>IFERROR(VLOOKUP(L45,[11]DATOS!$L$2:$Q$6,MATCH(M45,[11]DATOS!$M$7:$Q$7,0)+1,0),"")</f>
        <v/>
      </c>
      <c r="O45" s="50"/>
      <c r="P45" s="50"/>
      <c r="Q45" s="50"/>
      <c r="R45" s="50" t="str">
        <f>IFERROR(INDEX([11]DATOS!$T$3:$T$6,MATCH(MC!N45,[11]DATOS!$S$3:$S$6,0)),"")</f>
        <v/>
      </c>
      <c r="S45" s="51" t="str">
        <f>IFERROR(INDEX('[11]Evaluación de riesgos'!$P$9:$P$27,MATCH(MC!O45,'[11]Evaluación de riesgos'!$B$9:$B$27,0)),"")</f>
        <v/>
      </c>
      <c r="T45" s="52"/>
      <c r="U45" s="52"/>
      <c r="V45" s="80"/>
      <c r="W45" s="80"/>
      <c r="X45" s="80"/>
    </row>
    <row r="46" spans="1:24" ht="18" x14ac:dyDescent="0.2">
      <c r="A46" s="50"/>
      <c r="B46" s="50"/>
      <c r="C46" s="50"/>
      <c r="D46" s="50"/>
      <c r="E46" s="50"/>
      <c r="F46" s="50"/>
      <c r="G46" s="50"/>
      <c r="H46" s="50"/>
      <c r="I46" s="50"/>
      <c r="J46" s="50"/>
      <c r="K46" s="50" t="str">
        <f>IFERROR(VLOOKUP(I46,[11]DATOS!$L$2:$Q$6,MATCH(J46,[11]DATOS!$M$7:$Q$7,0)+1,0),"")</f>
        <v/>
      </c>
      <c r="L46" s="50"/>
      <c r="M46" s="50"/>
      <c r="N46" s="50" t="str">
        <f>IFERROR(VLOOKUP(L46,[11]DATOS!$L$2:$Q$6,MATCH(M46,[11]DATOS!$M$7:$Q$7,0)+1,0),"")</f>
        <v/>
      </c>
      <c r="O46" s="50"/>
      <c r="P46" s="50"/>
      <c r="Q46" s="50"/>
      <c r="R46" s="50" t="str">
        <f>IFERROR(INDEX([11]DATOS!$T$3:$T$6,MATCH(MC!N46,[11]DATOS!$S$3:$S$6,0)),"")</f>
        <v/>
      </c>
      <c r="S46" s="51" t="str">
        <f>IFERROR(INDEX('[11]Evaluación de riesgos'!$P$9:$P$27,MATCH(MC!O46,'[11]Evaluación de riesgos'!$B$9:$B$27,0)),"")</f>
        <v/>
      </c>
      <c r="T46" s="52"/>
      <c r="U46" s="52"/>
      <c r="V46" s="80"/>
      <c r="W46" s="80"/>
      <c r="X46" s="80"/>
    </row>
    <row r="47" spans="1:24" ht="18" x14ac:dyDescent="0.2">
      <c r="A47" s="50"/>
      <c r="B47" s="50"/>
      <c r="C47" s="50"/>
      <c r="D47" s="50"/>
      <c r="E47" s="50"/>
      <c r="F47" s="50"/>
      <c r="G47" s="50"/>
      <c r="H47" s="50"/>
      <c r="I47" s="50"/>
      <c r="J47" s="50"/>
      <c r="K47" s="50" t="str">
        <f>IFERROR(VLOOKUP(I47,[11]DATOS!$L$2:$Q$6,MATCH(J47,[11]DATOS!$M$7:$Q$7,0)+1,0),"")</f>
        <v/>
      </c>
      <c r="L47" s="50"/>
      <c r="M47" s="50"/>
      <c r="N47" s="50" t="str">
        <f>IFERROR(VLOOKUP(L47,[11]DATOS!$L$2:$Q$6,MATCH(M47,[11]DATOS!$M$7:$Q$7,0)+1,0),"")</f>
        <v/>
      </c>
      <c r="O47" s="50"/>
      <c r="P47" s="50"/>
      <c r="Q47" s="50"/>
      <c r="R47" s="50" t="str">
        <f>IFERROR(INDEX([11]DATOS!$T$3:$T$6,MATCH(MC!N47,[11]DATOS!$S$3:$S$6,0)),"")</f>
        <v/>
      </c>
      <c r="S47" s="51" t="str">
        <f>IFERROR(INDEX('[11]Evaluación de riesgos'!$P$9:$P$27,MATCH(MC!O47,'[11]Evaluación de riesgos'!$B$9:$B$27,0)),"")</f>
        <v/>
      </c>
      <c r="T47" s="52"/>
      <c r="U47" s="52"/>
      <c r="V47" s="80"/>
      <c r="W47" s="80"/>
      <c r="X47" s="80"/>
    </row>
    <row r="48" spans="1:24" ht="18" x14ac:dyDescent="0.2">
      <c r="A48" s="50"/>
      <c r="B48" s="50"/>
      <c r="C48" s="50"/>
      <c r="D48" s="50"/>
      <c r="E48" s="50"/>
      <c r="F48" s="50"/>
      <c r="G48" s="50"/>
      <c r="H48" s="50"/>
      <c r="I48" s="50"/>
      <c r="J48" s="50"/>
      <c r="K48" s="50" t="str">
        <f>IFERROR(VLOOKUP(I48,[11]DATOS!$L$2:$Q$6,MATCH(J48,[11]DATOS!$M$7:$Q$7,0)+1,0),"")</f>
        <v/>
      </c>
      <c r="L48" s="50"/>
      <c r="M48" s="50"/>
      <c r="N48" s="50" t="str">
        <f>IFERROR(VLOOKUP(L48,[11]DATOS!$L$2:$Q$6,MATCH(M48,[11]DATOS!$M$7:$Q$7,0)+1,0),"")</f>
        <v/>
      </c>
      <c r="O48" s="50"/>
      <c r="P48" s="50"/>
      <c r="Q48" s="50"/>
      <c r="R48" s="50" t="str">
        <f>IFERROR(INDEX([11]DATOS!$T$3:$T$6,MATCH(MC!N48,[11]DATOS!$S$3:$S$6,0)),"")</f>
        <v/>
      </c>
      <c r="S48" s="51" t="str">
        <f>IFERROR(INDEX('[11]Evaluación de riesgos'!$P$9:$P$27,MATCH(MC!O48,'[11]Evaluación de riesgos'!$B$9:$B$27,0)),"")</f>
        <v/>
      </c>
      <c r="T48" s="52"/>
      <c r="U48" s="52"/>
      <c r="V48" s="80"/>
      <c r="W48" s="80"/>
      <c r="X48" s="80"/>
    </row>
    <row r="49" spans="1:24" ht="18" x14ac:dyDescent="0.2">
      <c r="A49" s="50"/>
      <c r="B49" s="50"/>
      <c r="C49" s="50"/>
      <c r="D49" s="50"/>
      <c r="E49" s="50"/>
      <c r="F49" s="50"/>
      <c r="G49" s="50"/>
      <c r="H49" s="50"/>
      <c r="I49" s="50"/>
      <c r="J49" s="50"/>
      <c r="K49" s="50" t="str">
        <f>IFERROR(VLOOKUP(I49,[11]DATOS!$L$2:$Q$6,MATCH(J49,[11]DATOS!$M$7:$Q$7,0)+1,0),"")</f>
        <v/>
      </c>
      <c r="L49" s="50"/>
      <c r="M49" s="50"/>
      <c r="N49" s="50" t="str">
        <f>IFERROR(VLOOKUP(L49,[11]DATOS!$L$2:$Q$6,MATCH(M49,[11]DATOS!$M$7:$Q$7,0)+1,0),"")</f>
        <v/>
      </c>
      <c r="O49" s="50"/>
      <c r="P49" s="50"/>
      <c r="Q49" s="50"/>
      <c r="R49" s="50" t="str">
        <f>IFERROR(INDEX([11]DATOS!$T$3:$T$6,MATCH(MC!N49,[11]DATOS!$S$3:$S$6,0)),"")</f>
        <v/>
      </c>
      <c r="S49" s="51" t="str">
        <f>IFERROR(INDEX('[11]Evaluación de riesgos'!$P$9:$P$27,MATCH(MC!O49,'[11]Evaluación de riesgos'!$B$9:$B$27,0)),"")</f>
        <v/>
      </c>
      <c r="T49" s="52"/>
      <c r="U49" s="52"/>
      <c r="V49" s="80"/>
      <c r="W49" s="80"/>
      <c r="X49" s="80"/>
    </row>
    <row r="50" spans="1:24" ht="18" x14ac:dyDescent="0.2">
      <c r="A50" s="50"/>
      <c r="B50" s="50"/>
      <c r="C50" s="50"/>
      <c r="D50" s="50"/>
      <c r="E50" s="50"/>
      <c r="F50" s="50"/>
      <c r="G50" s="50"/>
      <c r="H50" s="50"/>
      <c r="I50" s="50"/>
      <c r="J50" s="50"/>
      <c r="K50" s="50" t="str">
        <f>IFERROR(VLOOKUP(I50,[11]DATOS!$L$2:$Q$6,MATCH(J50,[11]DATOS!$M$7:$Q$7,0)+1,0),"")</f>
        <v/>
      </c>
      <c r="L50" s="50"/>
      <c r="M50" s="50"/>
      <c r="N50" s="50" t="str">
        <f>IFERROR(VLOOKUP(L50,[11]DATOS!$L$2:$Q$6,MATCH(M50,[11]DATOS!$M$7:$Q$7,0)+1,0),"")</f>
        <v/>
      </c>
      <c r="O50" s="50"/>
      <c r="P50" s="50"/>
      <c r="Q50" s="50"/>
      <c r="R50" s="50" t="str">
        <f>IFERROR(INDEX([11]DATOS!$T$3:$T$6,MATCH(MC!N50,[11]DATOS!$S$3:$S$6,0)),"")</f>
        <v/>
      </c>
      <c r="S50" s="51" t="str">
        <f>IFERROR(INDEX('[11]Evaluación de riesgos'!$P$9:$P$27,MATCH(MC!O50,'[11]Evaluación de riesgos'!$B$9:$B$27,0)),"")</f>
        <v/>
      </c>
      <c r="T50" s="52"/>
      <c r="U50" s="52"/>
      <c r="V50" s="80"/>
      <c r="W50" s="80"/>
      <c r="X50" s="80"/>
    </row>
    <row r="51" spans="1:24" ht="18" x14ac:dyDescent="0.2">
      <c r="A51" s="50"/>
      <c r="B51" s="50"/>
      <c r="C51" s="50"/>
      <c r="D51" s="50"/>
      <c r="E51" s="50"/>
      <c r="F51" s="50"/>
      <c r="G51" s="50"/>
      <c r="H51" s="50"/>
      <c r="I51" s="50"/>
      <c r="J51" s="50"/>
      <c r="K51" s="50" t="str">
        <f>IFERROR(VLOOKUP(I51,[11]DATOS!$L$2:$Q$6,MATCH(J51,[11]DATOS!$M$7:$Q$7,0)+1,0),"")</f>
        <v/>
      </c>
      <c r="L51" s="50"/>
      <c r="M51" s="50"/>
      <c r="N51" s="50" t="str">
        <f>IFERROR(VLOOKUP(L51,[11]DATOS!$L$2:$Q$6,MATCH(M51,[11]DATOS!$M$7:$Q$7,0)+1,0),"")</f>
        <v/>
      </c>
      <c r="O51" s="50"/>
      <c r="P51" s="50"/>
      <c r="Q51" s="50"/>
      <c r="R51" s="50" t="str">
        <f>IFERROR(INDEX([11]DATOS!$T$3:$T$6,MATCH(MC!N51,[11]DATOS!$S$3:$S$6,0)),"")</f>
        <v/>
      </c>
      <c r="S51" s="51" t="str">
        <f>IFERROR(INDEX('[11]Evaluación de riesgos'!$P$9:$P$27,MATCH(MC!O51,'[11]Evaluación de riesgos'!$B$9:$B$27,0)),"")</f>
        <v/>
      </c>
      <c r="T51" s="52"/>
      <c r="U51" s="52"/>
      <c r="V51" s="80"/>
      <c r="W51" s="80"/>
      <c r="X51" s="80"/>
    </row>
    <row r="52" spans="1:24" ht="18" x14ac:dyDescent="0.2">
      <c r="A52" s="50"/>
      <c r="B52" s="50"/>
      <c r="C52" s="50"/>
      <c r="D52" s="50"/>
      <c r="E52" s="50"/>
      <c r="F52" s="50"/>
      <c r="G52" s="50"/>
      <c r="H52" s="50"/>
      <c r="I52" s="50"/>
      <c r="J52" s="50"/>
      <c r="K52" s="50" t="str">
        <f>IFERROR(VLOOKUP(I52,[11]DATOS!$L$2:$Q$6,MATCH(J52,[11]DATOS!$M$7:$Q$7,0)+1,0),"")</f>
        <v/>
      </c>
      <c r="L52" s="50"/>
      <c r="M52" s="50"/>
      <c r="N52" s="50" t="str">
        <f>IFERROR(VLOOKUP(L52,[11]DATOS!$L$2:$Q$6,MATCH(M52,[11]DATOS!$M$7:$Q$7,0)+1,0),"")</f>
        <v/>
      </c>
      <c r="O52" s="50"/>
      <c r="P52" s="50"/>
      <c r="Q52" s="50"/>
      <c r="R52" s="50" t="str">
        <f>IFERROR(INDEX([11]DATOS!$T$3:$T$6,MATCH(MC!N52,[11]DATOS!$S$3:$S$6,0)),"")</f>
        <v/>
      </c>
      <c r="S52" s="51" t="str">
        <f>IFERROR(INDEX('[11]Evaluación de riesgos'!$P$9:$P$27,MATCH(MC!O52,'[11]Evaluación de riesgos'!$B$9:$B$27,0)),"")</f>
        <v/>
      </c>
      <c r="T52" s="52"/>
      <c r="U52" s="52"/>
      <c r="V52" s="80"/>
      <c r="W52" s="80"/>
      <c r="X52" s="80"/>
    </row>
    <row r="53" spans="1:24" ht="18" x14ac:dyDescent="0.2">
      <c r="A53" s="50"/>
      <c r="B53" s="50"/>
      <c r="C53" s="50"/>
      <c r="D53" s="50"/>
      <c r="E53" s="50"/>
      <c r="F53" s="50"/>
      <c r="G53" s="50"/>
      <c r="H53" s="50"/>
      <c r="I53" s="50"/>
      <c r="J53" s="50"/>
      <c r="K53" s="50" t="str">
        <f>IFERROR(VLOOKUP(I53,[11]DATOS!$L$2:$Q$6,MATCH(J53,[11]DATOS!$M$7:$Q$7,0)+1,0),"")</f>
        <v/>
      </c>
      <c r="L53" s="50"/>
      <c r="M53" s="50"/>
      <c r="N53" s="50" t="str">
        <f>IFERROR(VLOOKUP(L53,[11]DATOS!$L$2:$Q$6,MATCH(M53,[11]DATOS!$M$7:$Q$7,0)+1,0),"")</f>
        <v/>
      </c>
      <c r="O53" s="50"/>
      <c r="P53" s="50"/>
      <c r="Q53" s="50"/>
      <c r="R53" s="50" t="str">
        <f>IFERROR(INDEX([11]DATOS!$T$3:$T$6,MATCH(MC!N53,[11]DATOS!$S$3:$S$6,0)),"")</f>
        <v/>
      </c>
      <c r="S53" s="51" t="str">
        <f>IFERROR(INDEX('[11]Evaluación de riesgos'!$P$9:$P$27,MATCH(MC!O53,'[11]Evaluación de riesgos'!$B$9:$B$27,0)),"")</f>
        <v/>
      </c>
      <c r="T53" s="52"/>
      <c r="U53" s="52"/>
      <c r="V53" s="80"/>
      <c r="W53" s="80"/>
      <c r="X53" s="80"/>
    </row>
    <row r="54" spans="1:24" ht="18" x14ac:dyDescent="0.2">
      <c r="A54" s="50"/>
      <c r="B54" s="50"/>
      <c r="C54" s="50"/>
      <c r="D54" s="50"/>
      <c r="E54" s="50"/>
      <c r="F54" s="50"/>
      <c r="G54" s="50"/>
      <c r="H54" s="50"/>
      <c r="I54" s="50"/>
      <c r="J54" s="50"/>
      <c r="K54" s="50" t="str">
        <f>IFERROR(VLOOKUP(I54,[11]DATOS!$L$2:$Q$6,MATCH(J54,[11]DATOS!$M$7:$Q$7,0)+1,0),"")</f>
        <v/>
      </c>
      <c r="L54" s="50"/>
      <c r="M54" s="50"/>
      <c r="N54" s="50" t="str">
        <f>IFERROR(VLOOKUP(L54,[11]DATOS!$L$2:$Q$6,MATCH(M54,[11]DATOS!$M$7:$Q$7,0)+1,0),"")</f>
        <v/>
      </c>
      <c r="O54" s="50"/>
      <c r="P54" s="50"/>
      <c r="Q54" s="50"/>
      <c r="R54" s="50" t="str">
        <f>IFERROR(INDEX([11]DATOS!$T$3:$T$6,MATCH(MC!N54,[11]DATOS!$S$3:$S$6,0)),"")</f>
        <v/>
      </c>
      <c r="S54" s="51" t="str">
        <f>IFERROR(INDEX('[11]Evaluación de riesgos'!$P$9:$P$27,MATCH(MC!O54,'[11]Evaluación de riesgos'!$B$9:$B$27,0)),"")</f>
        <v/>
      </c>
      <c r="T54" s="52"/>
      <c r="U54" s="52"/>
      <c r="V54" s="80"/>
      <c r="W54" s="80"/>
      <c r="X54" s="80"/>
    </row>
    <row r="55" spans="1:24" ht="18" x14ac:dyDescent="0.2">
      <c r="A55" s="50"/>
      <c r="B55" s="50"/>
      <c r="C55" s="50"/>
      <c r="D55" s="50"/>
      <c r="E55" s="50"/>
      <c r="F55" s="50"/>
      <c r="G55" s="50"/>
      <c r="H55" s="50"/>
      <c r="I55" s="50"/>
      <c r="J55" s="50"/>
      <c r="K55" s="50" t="str">
        <f>IFERROR(VLOOKUP(I55,[11]DATOS!$L$2:$Q$6,MATCH(J55,[11]DATOS!$M$7:$Q$7,0)+1,0),"")</f>
        <v/>
      </c>
      <c r="L55" s="50"/>
      <c r="M55" s="50"/>
      <c r="N55" s="50" t="str">
        <f>IFERROR(VLOOKUP(L55,[11]DATOS!$L$2:$Q$6,MATCH(M55,[11]DATOS!$M$7:$Q$7,0)+1,0),"")</f>
        <v/>
      </c>
      <c r="O55" s="50"/>
      <c r="P55" s="50"/>
      <c r="Q55" s="50"/>
      <c r="R55" s="50" t="str">
        <f>IFERROR(INDEX([11]DATOS!$T$3:$T$6,MATCH(MC!N55,[11]DATOS!$S$3:$S$6,0)),"")</f>
        <v/>
      </c>
      <c r="S55" s="51" t="str">
        <f>IFERROR(INDEX('[11]Evaluación de riesgos'!$P$9:$P$27,MATCH(MC!O55,'[11]Evaluación de riesgos'!$B$9:$B$27,0)),"")</f>
        <v/>
      </c>
      <c r="T55" s="52"/>
      <c r="U55" s="52"/>
      <c r="V55" s="80"/>
      <c r="W55" s="80"/>
      <c r="X55" s="80"/>
    </row>
    <row r="56" spans="1:24" ht="18" x14ac:dyDescent="0.2">
      <c r="A56" s="50"/>
      <c r="B56" s="50"/>
      <c r="C56" s="50"/>
      <c r="D56" s="50"/>
      <c r="E56" s="50"/>
      <c r="F56" s="50"/>
      <c r="G56" s="50"/>
      <c r="H56" s="50"/>
      <c r="I56" s="50"/>
      <c r="J56" s="50"/>
      <c r="K56" s="50" t="str">
        <f>IFERROR(VLOOKUP(I56,[11]DATOS!$L$2:$Q$6,MATCH(J56,[11]DATOS!$M$7:$Q$7,0)+1,0),"")</f>
        <v/>
      </c>
      <c r="L56" s="50"/>
      <c r="M56" s="50"/>
      <c r="N56" s="50" t="str">
        <f>IFERROR(VLOOKUP(L56,[11]DATOS!$L$2:$Q$6,MATCH(M56,[11]DATOS!$M$7:$Q$7,0)+1,0),"")</f>
        <v/>
      </c>
      <c r="O56" s="50"/>
      <c r="P56" s="50"/>
      <c r="Q56" s="50"/>
      <c r="R56" s="50" t="str">
        <f>IFERROR(INDEX([11]DATOS!$T$3:$T$6,MATCH(MC!N56,[11]DATOS!$S$3:$S$6,0)),"")</f>
        <v/>
      </c>
      <c r="S56" s="51" t="str">
        <f>IFERROR(INDEX('[11]Evaluación de riesgos'!$P$9:$P$27,MATCH(MC!O56,'[11]Evaluación de riesgos'!$B$9:$B$27,0)),"")</f>
        <v/>
      </c>
      <c r="T56" s="52"/>
      <c r="U56" s="52"/>
      <c r="V56" s="80"/>
      <c r="W56" s="80"/>
      <c r="X56" s="80"/>
    </row>
    <row r="57" spans="1:24" ht="18" x14ac:dyDescent="0.2">
      <c r="A57" s="50"/>
      <c r="B57" s="50"/>
      <c r="C57" s="50"/>
      <c r="D57" s="50"/>
      <c r="E57" s="50"/>
      <c r="F57" s="50"/>
      <c r="G57" s="50"/>
      <c r="H57" s="50"/>
      <c r="I57" s="50"/>
      <c r="J57" s="50"/>
      <c r="K57" s="50" t="str">
        <f>IFERROR(VLOOKUP(I57,[11]DATOS!$L$2:$Q$6,MATCH(J57,[11]DATOS!$M$7:$Q$7,0)+1,0),"")</f>
        <v/>
      </c>
      <c r="L57" s="50"/>
      <c r="M57" s="50"/>
      <c r="N57" s="50" t="str">
        <f>IFERROR(VLOOKUP(L57,[11]DATOS!$L$2:$Q$6,MATCH(M57,[11]DATOS!$M$7:$Q$7,0)+1,0),"")</f>
        <v/>
      </c>
      <c r="O57" s="50"/>
      <c r="P57" s="50"/>
      <c r="Q57" s="50"/>
      <c r="R57" s="50" t="str">
        <f>IFERROR(INDEX([11]DATOS!$T$3:$T$6,MATCH(MC!N57,[11]DATOS!$S$3:$S$6,0)),"")</f>
        <v/>
      </c>
      <c r="S57" s="51" t="str">
        <f>IFERROR(INDEX('[11]Evaluación de riesgos'!$P$9:$P$27,MATCH(MC!O57,'[11]Evaluación de riesgos'!$B$9:$B$27,0)),"")</f>
        <v/>
      </c>
      <c r="T57" s="52"/>
      <c r="U57" s="52"/>
      <c r="V57" s="80"/>
      <c r="W57" s="80"/>
      <c r="X57" s="80"/>
    </row>
    <row r="58" spans="1:24" ht="18" x14ac:dyDescent="0.2">
      <c r="A58" s="50"/>
      <c r="B58" s="50"/>
      <c r="C58" s="50"/>
      <c r="D58" s="50"/>
      <c r="E58" s="50"/>
      <c r="F58" s="50"/>
      <c r="G58" s="50"/>
      <c r="H58" s="50"/>
      <c r="I58" s="50"/>
      <c r="J58" s="50"/>
      <c r="K58" s="50" t="str">
        <f>IFERROR(VLOOKUP(I58,[11]DATOS!$L$2:$Q$6,MATCH(J58,[11]DATOS!$M$7:$Q$7,0)+1,0),"")</f>
        <v/>
      </c>
      <c r="L58" s="50"/>
      <c r="M58" s="50"/>
      <c r="N58" s="50" t="str">
        <f>IFERROR(VLOOKUP(L58,[11]DATOS!$L$2:$Q$6,MATCH(M58,[11]DATOS!$M$7:$Q$7,0)+1,0),"")</f>
        <v/>
      </c>
      <c r="O58" s="50"/>
      <c r="P58" s="50"/>
      <c r="Q58" s="50"/>
      <c r="R58" s="50" t="str">
        <f>IFERROR(INDEX([11]DATOS!$T$3:$T$6,MATCH(MC!N58,[11]DATOS!$S$3:$S$6,0)),"")</f>
        <v/>
      </c>
      <c r="S58" s="51" t="str">
        <f>IFERROR(INDEX('[11]Evaluación de riesgos'!$P$9:$P$27,MATCH(MC!O58,'[11]Evaluación de riesgos'!$B$9:$B$27,0)),"")</f>
        <v/>
      </c>
      <c r="T58" s="52"/>
      <c r="U58" s="52"/>
      <c r="V58" s="80"/>
      <c r="W58" s="80"/>
      <c r="X58" s="80"/>
    </row>
    <row r="59" spans="1:24" ht="18" x14ac:dyDescent="0.2">
      <c r="A59" s="50"/>
      <c r="B59" s="50"/>
      <c r="C59" s="50"/>
      <c r="D59" s="50"/>
      <c r="E59" s="50"/>
      <c r="F59" s="50"/>
      <c r="G59" s="50"/>
      <c r="H59" s="50"/>
      <c r="I59" s="50"/>
      <c r="J59" s="50"/>
      <c r="K59" s="50" t="str">
        <f>IFERROR(VLOOKUP(I59,[11]DATOS!$L$2:$Q$6,MATCH(J59,[11]DATOS!$M$7:$Q$7,0)+1,0),"")</f>
        <v/>
      </c>
      <c r="L59" s="50"/>
      <c r="M59" s="50"/>
      <c r="N59" s="50" t="str">
        <f>IFERROR(VLOOKUP(L59,[11]DATOS!$L$2:$Q$6,MATCH(M59,[11]DATOS!$M$7:$Q$7,0)+1,0),"")</f>
        <v/>
      </c>
      <c r="O59" s="50"/>
      <c r="P59" s="50"/>
      <c r="Q59" s="50"/>
      <c r="R59" s="50" t="str">
        <f>IFERROR(INDEX([11]DATOS!$T$3:$T$6,MATCH(MC!N59,[11]DATOS!$S$3:$S$6,0)),"")</f>
        <v/>
      </c>
      <c r="S59" s="51" t="str">
        <f>IFERROR(INDEX('[11]Evaluación de riesgos'!$P$9:$P$27,MATCH(MC!O59,'[11]Evaluación de riesgos'!$B$9:$B$27,0)),"")</f>
        <v/>
      </c>
      <c r="T59" s="52"/>
      <c r="U59" s="52"/>
      <c r="V59" s="80"/>
      <c r="W59" s="80"/>
      <c r="X59" s="80"/>
    </row>
    <row r="60" spans="1:24" ht="18" x14ac:dyDescent="0.2">
      <c r="A60" s="50"/>
      <c r="B60" s="50"/>
      <c r="C60" s="50"/>
      <c r="D60" s="50"/>
      <c r="E60" s="50"/>
      <c r="F60" s="50"/>
      <c r="G60" s="50"/>
      <c r="H60" s="50"/>
      <c r="I60" s="50"/>
      <c r="J60" s="50"/>
      <c r="K60" s="50" t="str">
        <f>IFERROR(VLOOKUP(I60,[11]DATOS!$L$2:$Q$6,MATCH(J60,[11]DATOS!$M$7:$Q$7,0)+1,0),"")</f>
        <v/>
      </c>
      <c r="L60" s="50"/>
      <c r="M60" s="50"/>
      <c r="N60" s="50" t="str">
        <f>IFERROR(VLOOKUP(L60,[11]DATOS!$L$2:$Q$6,MATCH(M60,[11]DATOS!$M$7:$Q$7,0)+1,0),"")</f>
        <v/>
      </c>
      <c r="O60" s="50"/>
      <c r="P60" s="50"/>
      <c r="Q60" s="50"/>
      <c r="R60" s="50" t="str">
        <f>IFERROR(INDEX([11]DATOS!$T$3:$T$6,MATCH(MC!N60,[11]DATOS!$S$3:$S$6,0)),"")</f>
        <v/>
      </c>
      <c r="S60" s="51" t="str">
        <f>IFERROR(INDEX('[11]Evaluación de riesgos'!$P$9:$P$27,MATCH(MC!O60,'[11]Evaluación de riesgos'!$B$9:$B$27,0)),"")</f>
        <v/>
      </c>
      <c r="T60" s="52"/>
      <c r="U60" s="52"/>
      <c r="V60" s="80"/>
      <c r="W60" s="80"/>
      <c r="X60" s="80"/>
    </row>
    <row r="61" spans="1:24" ht="18" x14ac:dyDescent="0.2">
      <c r="A61" s="50"/>
      <c r="B61" s="50"/>
      <c r="C61" s="50"/>
      <c r="D61" s="50"/>
      <c r="E61" s="50"/>
      <c r="F61" s="50"/>
      <c r="G61" s="50"/>
      <c r="H61" s="50"/>
      <c r="I61" s="50"/>
      <c r="J61" s="50"/>
      <c r="K61" s="50" t="str">
        <f>IFERROR(VLOOKUP(I61,[11]DATOS!$L$2:$Q$6,MATCH(J61,[11]DATOS!$M$7:$Q$7,0)+1,0),"")</f>
        <v/>
      </c>
      <c r="L61" s="50"/>
      <c r="M61" s="50"/>
      <c r="N61" s="50" t="str">
        <f>IFERROR(VLOOKUP(L61,[11]DATOS!$L$2:$Q$6,MATCH(M61,[11]DATOS!$M$7:$Q$7,0)+1,0),"")</f>
        <v/>
      </c>
      <c r="O61" s="50"/>
      <c r="P61" s="50"/>
      <c r="Q61" s="50"/>
      <c r="R61" s="50" t="str">
        <f>IFERROR(INDEX([11]DATOS!$T$3:$T$6,MATCH(MC!N61,[11]DATOS!$S$3:$S$6,0)),"")</f>
        <v/>
      </c>
      <c r="S61" s="51" t="str">
        <f>IFERROR(INDEX('[11]Evaluación de riesgos'!$P$9:$P$27,MATCH(MC!O61,'[11]Evaluación de riesgos'!$B$9:$B$27,0)),"")</f>
        <v/>
      </c>
      <c r="T61" s="52"/>
      <c r="U61" s="52"/>
      <c r="V61" s="80"/>
      <c r="W61" s="80"/>
      <c r="X61" s="80"/>
    </row>
    <row r="62" spans="1:24" ht="18" x14ac:dyDescent="0.2">
      <c r="A62" s="50"/>
      <c r="B62" s="50"/>
      <c r="C62" s="50"/>
      <c r="D62" s="50"/>
      <c r="E62" s="50"/>
      <c r="F62" s="50"/>
      <c r="G62" s="50"/>
      <c r="H62" s="50"/>
      <c r="I62" s="50"/>
      <c r="J62" s="50"/>
      <c r="K62" s="50" t="str">
        <f>IFERROR(VLOOKUP(I62,[11]DATOS!$L$2:$Q$6,MATCH(J62,[11]DATOS!$M$7:$Q$7,0)+1,0),"")</f>
        <v/>
      </c>
      <c r="L62" s="50"/>
      <c r="M62" s="50"/>
      <c r="N62" s="50" t="str">
        <f>IFERROR(VLOOKUP(L62,[11]DATOS!$L$2:$Q$6,MATCH(M62,[11]DATOS!$M$7:$Q$7,0)+1,0),"")</f>
        <v/>
      </c>
      <c r="O62" s="50"/>
      <c r="P62" s="50"/>
      <c r="Q62" s="50"/>
      <c r="R62" s="50" t="str">
        <f>IFERROR(INDEX([11]DATOS!$T$3:$T$6,MATCH(MC!N62,[11]DATOS!$S$3:$S$6,0)),"")</f>
        <v/>
      </c>
      <c r="S62" s="51" t="str">
        <f>IFERROR(INDEX('[11]Evaluación de riesgos'!$P$9:$P$27,MATCH(MC!O62,'[11]Evaluación de riesgos'!$B$9:$B$27,0)),"")</f>
        <v/>
      </c>
      <c r="T62" s="52"/>
      <c r="U62" s="52"/>
      <c r="V62" s="80"/>
      <c r="W62" s="80"/>
      <c r="X62" s="80"/>
    </row>
    <row r="63" spans="1:24" ht="18" x14ac:dyDescent="0.2">
      <c r="A63" s="50"/>
      <c r="B63" s="50"/>
      <c r="C63" s="50"/>
      <c r="D63" s="50"/>
      <c r="E63" s="50"/>
      <c r="F63" s="50"/>
      <c r="G63" s="50"/>
      <c r="H63" s="50"/>
      <c r="I63" s="50"/>
      <c r="J63" s="50"/>
      <c r="K63" s="50" t="str">
        <f>IFERROR(VLOOKUP(I63,[11]DATOS!$L$2:$Q$6,MATCH(J63,[11]DATOS!$M$7:$Q$7,0)+1,0),"")</f>
        <v/>
      </c>
      <c r="L63" s="50"/>
      <c r="M63" s="50"/>
      <c r="N63" s="50" t="str">
        <f>IFERROR(VLOOKUP(L63,[11]DATOS!$L$2:$Q$6,MATCH(M63,[11]DATOS!$M$7:$Q$7,0)+1,0),"")</f>
        <v/>
      </c>
      <c r="O63" s="50"/>
      <c r="P63" s="50"/>
      <c r="Q63" s="50"/>
      <c r="R63" s="50" t="str">
        <f>IFERROR(INDEX([11]DATOS!$T$3:$T$6,MATCH(MC!N63,[11]DATOS!$S$3:$S$6,0)),"")</f>
        <v/>
      </c>
      <c r="S63" s="51" t="str">
        <f>IFERROR(INDEX('[11]Evaluación de riesgos'!$P$9:$P$27,MATCH(MC!O63,'[11]Evaluación de riesgos'!$B$9:$B$27,0)),"")</f>
        <v/>
      </c>
      <c r="T63" s="52"/>
      <c r="U63" s="52"/>
      <c r="V63" s="80"/>
      <c r="W63" s="80"/>
      <c r="X63" s="80"/>
    </row>
    <row r="64" spans="1:24" ht="18" x14ac:dyDescent="0.2">
      <c r="A64" s="50"/>
      <c r="B64" s="50"/>
      <c r="C64" s="50"/>
      <c r="D64" s="50"/>
      <c r="E64" s="50"/>
      <c r="F64" s="50"/>
      <c r="G64" s="50"/>
      <c r="H64" s="50"/>
      <c r="I64" s="50"/>
      <c r="J64" s="50"/>
      <c r="K64" s="50" t="str">
        <f>IFERROR(VLOOKUP(I64,[11]DATOS!$L$2:$Q$6,MATCH(J64,[11]DATOS!$M$7:$Q$7,0)+1,0),"")</f>
        <v/>
      </c>
      <c r="L64" s="50"/>
      <c r="M64" s="50"/>
      <c r="N64" s="50" t="str">
        <f>IFERROR(VLOOKUP(L64,[11]DATOS!$L$2:$Q$6,MATCH(M64,[11]DATOS!$M$7:$Q$7,0)+1,0),"")</f>
        <v/>
      </c>
      <c r="O64" s="50"/>
      <c r="P64" s="50"/>
      <c r="Q64" s="50"/>
      <c r="R64" s="50" t="str">
        <f>IFERROR(INDEX([11]DATOS!$T$3:$T$6,MATCH(MC!N64,[11]DATOS!$S$3:$S$6,0)),"")</f>
        <v/>
      </c>
      <c r="S64" s="51" t="str">
        <f>IFERROR(INDEX('[11]Evaluación de riesgos'!$P$9:$P$27,MATCH(MC!O64,'[11]Evaluación de riesgos'!$B$9:$B$27,0)),"")</f>
        <v/>
      </c>
      <c r="T64" s="52"/>
      <c r="U64" s="52"/>
      <c r="V64" s="80"/>
      <c r="W64" s="80"/>
      <c r="X64" s="80"/>
    </row>
    <row r="65" spans="1:24" ht="18" x14ac:dyDescent="0.2">
      <c r="A65" s="50"/>
      <c r="B65" s="50"/>
      <c r="C65" s="50"/>
      <c r="D65" s="50"/>
      <c r="E65" s="50"/>
      <c r="F65" s="50"/>
      <c r="G65" s="50"/>
      <c r="H65" s="50"/>
      <c r="I65" s="50"/>
      <c r="J65" s="50"/>
      <c r="K65" s="50" t="str">
        <f>IFERROR(VLOOKUP(I65,[11]DATOS!$L$2:$Q$6,MATCH(J65,[11]DATOS!$M$7:$Q$7,0)+1,0),"")</f>
        <v/>
      </c>
      <c r="L65" s="50"/>
      <c r="M65" s="50"/>
      <c r="N65" s="50" t="str">
        <f>IFERROR(VLOOKUP(L65,[11]DATOS!$L$2:$Q$6,MATCH(M65,[11]DATOS!$M$7:$Q$7,0)+1,0),"")</f>
        <v/>
      </c>
      <c r="O65" s="50"/>
      <c r="P65" s="50"/>
      <c r="Q65" s="50"/>
      <c r="R65" s="50" t="str">
        <f>IFERROR(INDEX([11]DATOS!$T$3:$T$6,MATCH(MC!N65,[11]DATOS!$S$3:$S$6,0)),"")</f>
        <v/>
      </c>
      <c r="S65" s="51" t="str">
        <f>IFERROR(INDEX('[11]Evaluación de riesgos'!$P$9:$P$27,MATCH(MC!O65,'[11]Evaluación de riesgos'!$B$9:$B$27,0)),"")</f>
        <v/>
      </c>
      <c r="T65" s="52"/>
      <c r="U65" s="52"/>
      <c r="V65" s="80"/>
      <c r="W65" s="80"/>
      <c r="X65" s="80"/>
    </row>
    <row r="66" spans="1:24" ht="18" x14ac:dyDescent="0.2">
      <c r="A66" s="50"/>
      <c r="B66" s="50"/>
      <c r="C66" s="50"/>
      <c r="D66" s="50"/>
      <c r="E66" s="50"/>
      <c r="F66" s="50"/>
      <c r="G66" s="50"/>
      <c r="H66" s="50"/>
      <c r="I66" s="50"/>
      <c r="J66" s="50"/>
      <c r="K66" s="50" t="str">
        <f>IFERROR(VLOOKUP(I66,[11]DATOS!$L$2:$Q$6,MATCH(J66,[11]DATOS!$M$7:$Q$7,0)+1,0),"")</f>
        <v/>
      </c>
      <c r="L66" s="50"/>
      <c r="M66" s="50"/>
      <c r="N66" s="50" t="str">
        <f>IFERROR(VLOOKUP(L66,[11]DATOS!$L$2:$Q$6,MATCH(M66,[11]DATOS!$M$7:$Q$7,0)+1,0),"")</f>
        <v/>
      </c>
      <c r="O66" s="50"/>
      <c r="P66" s="50"/>
      <c r="Q66" s="50"/>
      <c r="R66" s="50" t="str">
        <f>IFERROR(INDEX([11]DATOS!$T$3:$T$6,MATCH(MC!N66,[11]DATOS!$S$3:$S$6,0)),"")</f>
        <v/>
      </c>
      <c r="S66" s="51" t="str">
        <f>IFERROR(INDEX('[11]Evaluación de riesgos'!$P$9:$P$27,MATCH(MC!O66,'[11]Evaluación de riesgos'!$B$9:$B$27,0)),"")</f>
        <v/>
      </c>
      <c r="T66" s="52"/>
      <c r="U66" s="52"/>
      <c r="V66" s="80"/>
      <c r="W66" s="80"/>
      <c r="X66" s="80"/>
    </row>
    <row r="67" spans="1:24" ht="18" x14ac:dyDescent="0.2">
      <c r="A67" s="50"/>
      <c r="B67" s="50"/>
      <c r="C67" s="50"/>
      <c r="D67" s="50"/>
      <c r="E67" s="50"/>
      <c r="F67" s="50"/>
      <c r="G67" s="50"/>
      <c r="H67" s="50"/>
      <c r="I67" s="50"/>
      <c r="J67" s="50"/>
      <c r="K67" s="50" t="str">
        <f>IFERROR(VLOOKUP(I67,[11]DATOS!$L$2:$Q$6,MATCH(J67,[11]DATOS!$M$7:$Q$7,0)+1,0),"")</f>
        <v/>
      </c>
      <c r="L67" s="50"/>
      <c r="M67" s="50"/>
      <c r="N67" s="50" t="str">
        <f>IFERROR(VLOOKUP(L67,[11]DATOS!$L$2:$Q$6,MATCH(M67,[11]DATOS!$M$7:$Q$7,0)+1,0),"")</f>
        <v/>
      </c>
      <c r="O67" s="50"/>
      <c r="P67" s="50"/>
      <c r="Q67" s="50"/>
      <c r="R67" s="50" t="str">
        <f>IFERROR(INDEX([11]DATOS!$T$3:$T$6,MATCH(MC!N67,[11]DATOS!$S$3:$S$6,0)),"")</f>
        <v/>
      </c>
      <c r="S67" s="51" t="str">
        <f>IFERROR(INDEX('[11]Evaluación de riesgos'!$P$9:$P$27,MATCH(MC!O67,'[11]Evaluación de riesgos'!$B$9:$B$27,0)),"")</f>
        <v/>
      </c>
      <c r="T67" s="52"/>
      <c r="U67" s="52"/>
      <c r="V67" s="80"/>
      <c r="W67" s="80"/>
      <c r="X67" s="80"/>
    </row>
    <row r="68" spans="1:24" ht="18" x14ac:dyDescent="0.2">
      <c r="A68" s="50"/>
      <c r="B68" s="50"/>
      <c r="C68" s="50"/>
      <c r="D68" s="50"/>
      <c r="E68" s="50"/>
      <c r="F68" s="50"/>
      <c r="G68" s="50"/>
      <c r="H68" s="50"/>
      <c r="I68" s="50"/>
      <c r="J68" s="50"/>
      <c r="K68" s="50" t="str">
        <f>IFERROR(VLOOKUP(I68,[11]DATOS!$L$2:$Q$6,MATCH(J68,[11]DATOS!$M$7:$Q$7,0)+1,0),"")</f>
        <v/>
      </c>
      <c r="L68" s="50"/>
      <c r="M68" s="50"/>
      <c r="N68" s="50" t="str">
        <f>IFERROR(VLOOKUP(L68,[11]DATOS!$L$2:$Q$6,MATCH(M68,[11]DATOS!$M$7:$Q$7,0)+1,0),"")</f>
        <v/>
      </c>
      <c r="O68" s="50"/>
      <c r="P68" s="50"/>
      <c r="Q68" s="50"/>
      <c r="R68" s="50" t="str">
        <f>IFERROR(INDEX([11]DATOS!$T$3:$T$6,MATCH(MC!N68,[11]DATOS!$S$3:$S$6,0)),"")</f>
        <v/>
      </c>
      <c r="S68" s="51" t="str">
        <f>IFERROR(INDEX('[11]Evaluación de riesgos'!$P$9:$P$27,MATCH(MC!O68,'[11]Evaluación de riesgos'!$B$9:$B$27,0)),"")</f>
        <v/>
      </c>
      <c r="T68" s="52"/>
      <c r="U68" s="52"/>
      <c r="V68" s="80"/>
      <c r="W68" s="80"/>
      <c r="X68" s="80"/>
    </row>
    <row r="69" spans="1:24" ht="18" x14ac:dyDescent="0.2">
      <c r="A69" s="50"/>
      <c r="B69" s="50"/>
      <c r="C69" s="50"/>
      <c r="D69" s="50"/>
      <c r="E69" s="50"/>
      <c r="F69" s="50"/>
      <c r="G69" s="50"/>
      <c r="H69" s="50"/>
      <c r="I69" s="50"/>
      <c r="J69" s="50"/>
      <c r="K69" s="50" t="str">
        <f>IFERROR(VLOOKUP(I69,[11]DATOS!$L$2:$Q$6,MATCH(J69,[11]DATOS!$M$7:$Q$7,0)+1,0),"")</f>
        <v/>
      </c>
      <c r="L69" s="50"/>
      <c r="M69" s="50"/>
      <c r="N69" s="50" t="str">
        <f>IFERROR(VLOOKUP(L69,[11]DATOS!$L$2:$Q$6,MATCH(M69,[11]DATOS!$M$7:$Q$7,0)+1,0),"")</f>
        <v/>
      </c>
      <c r="O69" s="50"/>
      <c r="P69" s="50"/>
      <c r="Q69" s="50"/>
      <c r="R69" s="50" t="str">
        <f>IFERROR(INDEX([11]DATOS!$T$3:$T$6,MATCH(MC!N69,[11]DATOS!$S$3:$S$6,0)),"")</f>
        <v/>
      </c>
      <c r="S69" s="51" t="str">
        <f>IFERROR(INDEX('[11]Evaluación de riesgos'!$P$9:$P$27,MATCH(MC!O69,'[11]Evaluación de riesgos'!$B$9:$B$27,0)),"")</f>
        <v/>
      </c>
      <c r="T69" s="52"/>
      <c r="U69" s="52"/>
      <c r="V69" s="80"/>
      <c r="W69" s="80"/>
      <c r="X69" s="80"/>
    </row>
    <row r="70" spans="1:24" ht="18" x14ac:dyDescent="0.2">
      <c r="A70" s="50"/>
      <c r="B70" s="50"/>
      <c r="C70" s="50"/>
      <c r="D70" s="50"/>
      <c r="E70" s="50"/>
      <c r="F70" s="50"/>
      <c r="G70" s="50"/>
      <c r="H70" s="50"/>
      <c r="I70" s="50"/>
      <c r="J70" s="50"/>
      <c r="K70" s="50" t="str">
        <f>IFERROR(VLOOKUP(I70,[11]DATOS!$L$2:$Q$6,MATCH(J70,[11]DATOS!$M$7:$Q$7,0)+1,0),"")</f>
        <v/>
      </c>
      <c r="L70" s="50"/>
      <c r="M70" s="50"/>
      <c r="N70" s="50" t="str">
        <f>IFERROR(VLOOKUP(L70,[11]DATOS!$L$2:$Q$6,MATCH(M70,[11]DATOS!$M$7:$Q$7,0)+1,0),"")</f>
        <v/>
      </c>
      <c r="O70" s="50"/>
      <c r="P70" s="50"/>
      <c r="Q70" s="50"/>
      <c r="R70" s="50" t="str">
        <f>IFERROR(INDEX([11]DATOS!$T$3:$T$6,MATCH(MC!N70,[11]DATOS!$S$3:$S$6,0)),"")</f>
        <v/>
      </c>
      <c r="S70" s="51" t="str">
        <f>IFERROR(INDEX('[11]Evaluación de riesgos'!$P$9:$P$27,MATCH(MC!O70,'[11]Evaluación de riesgos'!$B$9:$B$27,0)),"")</f>
        <v/>
      </c>
      <c r="T70" s="52"/>
      <c r="U70" s="52"/>
      <c r="V70" s="80"/>
      <c r="W70" s="80"/>
      <c r="X70" s="80"/>
    </row>
    <row r="71" spans="1:24" ht="18" x14ac:dyDescent="0.2">
      <c r="A71" s="50"/>
      <c r="B71" s="50"/>
      <c r="C71" s="50"/>
      <c r="D71" s="50"/>
      <c r="E71" s="50"/>
      <c r="F71" s="50"/>
      <c r="G71" s="50"/>
      <c r="H71" s="50"/>
      <c r="I71" s="50"/>
      <c r="J71" s="50"/>
      <c r="K71" s="50" t="str">
        <f>IFERROR(VLOOKUP(I71,[11]DATOS!$L$2:$Q$6,MATCH(J71,[11]DATOS!$M$7:$Q$7,0)+1,0),"")</f>
        <v/>
      </c>
      <c r="L71" s="50"/>
      <c r="M71" s="50"/>
      <c r="N71" s="50" t="str">
        <f>IFERROR(VLOOKUP(L71,[11]DATOS!$L$2:$Q$6,MATCH(M71,[11]DATOS!$M$7:$Q$7,0)+1,0),"")</f>
        <v/>
      </c>
      <c r="O71" s="50"/>
      <c r="P71" s="50"/>
      <c r="Q71" s="50"/>
      <c r="R71" s="50" t="str">
        <f>IFERROR(INDEX([11]DATOS!$T$3:$T$6,MATCH(MC!N71,[11]DATOS!$S$3:$S$6,0)),"")</f>
        <v/>
      </c>
      <c r="S71" s="51" t="str">
        <f>IFERROR(INDEX('[11]Evaluación de riesgos'!$P$9:$P$27,MATCH(MC!O71,'[11]Evaluación de riesgos'!$B$9:$B$27,0)),"")</f>
        <v/>
      </c>
      <c r="T71" s="52"/>
      <c r="U71" s="52"/>
      <c r="V71" s="80"/>
      <c r="W71" s="80"/>
      <c r="X71" s="80"/>
    </row>
    <row r="72" spans="1:24" ht="18" x14ac:dyDescent="0.2">
      <c r="A72" s="50"/>
      <c r="B72" s="50"/>
      <c r="C72" s="50"/>
      <c r="D72" s="50"/>
      <c r="E72" s="50"/>
      <c r="F72" s="50"/>
      <c r="G72" s="50"/>
      <c r="H72" s="50"/>
      <c r="I72" s="50"/>
      <c r="J72" s="50"/>
      <c r="K72" s="50" t="str">
        <f>IFERROR(VLOOKUP(I72,[11]DATOS!$L$2:$Q$6,MATCH(J72,[11]DATOS!$M$7:$Q$7,0)+1,0),"")</f>
        <v/>
      </c>
      <c r="L72" s="50"/>
      <c r="M72" s="50"/>
      <c r="N72" s="50" t="str">
        <f>IFERROR(VLOOKUP(L72,[11]DATOS!$L$2:$Q$6,MATCH(M72,[11]DATOS!$M$7:$Q$7,0)+1,0),"")</f>
        <v/>
      </c>
      <c r="O72" s="50"/>
      <c r="P72" s="50"/>
      <c r="Q72" s="50"/>
      <c r="R72" s="50" t="str">
        <f>IFERROR(INDEX([11]DATOS!$T$3:$T$6,MATCH(MC!N72,[11]DATOS!$S$3:$S$6,0)),"")</f>
        <v/>
      </c>
      <c r="S72" s="51" t="str">
        <f>IFERROR(INDEX('[11]Evaluación de riesgos'!$P$9:$P$27,MATCH(MC!O72,'[11]Evaluación de riesgos'!$B$9:$B$27,0)),"")</f>
        <v/>
      </c>
      <c r="T72" s="52"/>
      <c r="U72" s="52"/>
      <c r="V72" s="80"/>
      <c r="W72" s="80"/>
      <c r="X72" s="80"/>
    </row>
    <row r="73" spans="1:24" ht="18" x14ac:dyDescent="0.2">
      <c r="A73" s="50"/>
      <c r="B73" s="50"/>
      <c r="C73" s="50"/>
      <c r="D73" s="50"/>
      <c r="E73" s="50"/>
      <c r="F73" s="50"/>
      <c r="G73" s="50"/>
      <c r="H73" s="50"/>
      <c r="I73" s="50"/>
      <c r="J73" s="50"/>
      <c r="K73" s="50" t="str">
        <f>IFERROR(VLOOKUP(I73,[11]DATOS!$L$2:$Q$6,MATCH(J73,[11]DATOS!$M$7:$Q$7,0)+1,0),"")</f>
        <v/>
      </c>
      <c r="L73" s="50"/>
      <c r="M73" s="50"/>
      <c r="N73" s="50" t="str">
        <f>IFERROR(VLOOKUP(L73,[11]DATOS!$L$2:$Q$6,MATCH(M73,[11]DATOS!$M$7:$Q$7,0)+1,0),"")</f>
        <v/>
      </c>
      <c r="O73" s="50"/>
      <c r="P73" s="50"/>
      <c r="Q73" s="50"/>
      <c r="R73" s="50" t="str">
        <f>IFERROR(INDEX([11]DATOS!$T$3:$T$6,MATCH(MC!N73,[11]DATOS!$S$3:$S$6,0)),"")</f>
        <v/>
      </c>
      <c r="S73" s="51" t="str">
        <f>IFERROR(INDEX('[11]Evaluación de riesgos'!$P$9:$P$27,MATCH(MC!O73,'[11]Evaluación de riesgos'!$B$9:$B$27,0)),"")</f>
        <v/>
      </c>
      <c r="T73" s="52"/>
      <c r="U73" s="52"/>
      <c r="V73" s="80"/>
      <c r="W73" s="80"/>
      <c r="X73" s="80"/>
    </row>
    <row r="74" spans="1:24" ht="18" x14ac:dyDescent="0.2">
      <c r="A74" s="50"/>
      <c r="B74" s="50"/>
      <c r="C74" s="50"/>
      <c r="D74" s="50"/>
      <c r="E74" s="50"/>
      <c r="F74" s="50"/>
      <c r="G74" s="50"/>
      <c r="H74" s="50"/>
      <c r="I74" s="50"/>
      <c r="J74" s="50"/>
      <c r="K74" s="50" t="str">
        <f>IFERROR(VLOOKUP(I74,[11]DATOS!$L$2:$Q$6,MATCH(J74,[11]DATOS!$M$7:$Q$7,0)+1,0),"")</f>
        <v/>
      </c>
      <c r="L74" s="50"/>
      <c r="M74" s="50"/>
      <c r="N74" s="50" t="str">
        <f>IFERROR(VLOOKUP(L74,[11]DATOS!$L$2:$Q$6,MATCH(M74,[11]DATOS!$M$7:$Q$7,0)+1,0),"")</f>
        <v/>
      </c>
      <c r="O74" s="50"/>
      <c r="P74" s="50"/>
      <c r="Q74" s="50"/>
      <c r="R74" s="50" t="str">
        <f>IFERROR(INDEX([11]DATOS!$T$3:$T$6,MATCH(MC!N74,[11]DATOS!$S$3:$S$6,0)),"")</f>
        <v/>
      </c>
      <c r="S74" s="51" t="str">
        <f>IFERROR(INDEX('[11]Evaluación de riesgos'!$P$9:$P$27,MATCH(MC!O74,'[11]Evaluación de riesgos'!$B$9:$B$27,0)),"")</f>
        <v/>
      </c>
      <c r="T74" s="52"/>
      <c r="U74" s="52"/>
      <c r="V74" s="80"/>
      <c r="W74" s="80"/>
      <c r="X74" s="80"/>
    </row>
    <row r="75" spans="1:24" ht="18" x14ac:dyDescent="0.2">
      <c r="A75" s="50"/>
      <c r="B75" s="50"/>
      <c r="C75" s="50"/>
      <c r="D75" s="50"/>
      <c r="E75" s="50"/>
      <c r="F75" s="50"/>
      <c r="G75" s="50"/>
      <c r="H75" s="50"/>
      <c r="I75" s="50"/>
      <c r="J75" s="50"/>
      <c r="K75" s="50" t="str">
        <f>IFERROR(VLOOKUP(I75,[11]DATOS!$L$2:$Q$6,MATCH(J75,[11]DATOS!$M$7:$Q$7,0)+1,0),"")</f>
        <v/>
      </c>
      <c r="L75" s="50"/>
      <c r="M75" s="50"/>
      <c r="N75" s="50" t="str">
        <f>IFERROR(VLOOKUP(L75,[11]DATOS!$L$2:$Q$6,MATCH(M75,[11]DATOS!$M$7:$Q$7,0)+1,0),"")</f>
        <v/>
      </c>
      <c r="O75" s="50"/>
      <c r="P75" s="50"/>
      <c r="Q75" s="50"/>
      <c r="R75" s="50" t="str">
        <f>IFERROR(INDEX([11]DATOS!$T$3:$T$6,MATCH(MC!N75,[11]DATOS!$S$3:$S$6,0)),"")</f>
        <v/>
      </c>
      <c r="S75" s="51" t="str">
        <f>IFERROR(INDEX('[11]Evaluación de riesgos'!$P$9:$P$27,MATCH(MC!O75,'[11]Evaluación de riesgos'!$B$9:$B$27,0)),"")</f>
        <v/>
      </c>
      <c r="T75" s="52"/>
      <c r="U75" s="52"/>
      <c r="V75" s="80"/>
      <c r="W75" s="80"/>
      <c r="X75" s="80"/>
    </row>
    <row r="76" spans="1:24" ht="18" x14ac:dyDescent="0.2">
      <c r="A76" s="50"/>
      <c r="B76" s="50"/>
      <c r="C76" s="50"/>
      <c r="D76" s="50"/>
      <c r="E76" s="50"/>
      <c r="F76" s="50"/>
      <c r="G76" s="50"/>
      <c r="H76" s="50"/>
      <c r="I76" s="50"/>
      <c r="J76" s="50"/>
      <c r="K76" s="50" t="str">
        <f>IFERROR(VLOOKUP(I76,[11]DATOS!$L$2:$Q$6,MATCH(J76,[11]DATOS!$M$7:$Q$7,0)+1,0),"")</f>
        <v/>
      </c>
      <c r="L76" s="50"/>
      <c r="M76" s="50"/>
      <c r="N76" s="50" t="str">
        <f>IFERROR(VLOOKUP(L76,[11]DATOS!$L$2:$Q$6,MATCH(M76,[11]DATOS!$M$7:$Q$7,0)+1,0),"")</f>
        <v/>
      </c>
      <c r="O76" s="50"/>
      <c r="P76" s="50"/>
      <c r="Q76" s="50"/>
      <c r="R76" s="50" t="str">
        <f>IFERROR(INDEX([11]DATOS!$T$3:$T$6,MATCH(MC!N76,[11]DATOS!$S$3:$S$6,0)),"")</f>
        <v/>
      </c>
      <c r="S76" s="51" t="str">
        <f>IFERROR(INDEX('[11]Evaluación de riesgos'!$P$9:$P$27,MATCH(MC!O76,'[11]Evaluación de riesgos'!$B$9:$B$27,0)),"")</f>
        <v/>
      </c>
      <c r="T76" s="52"/>
      <c r="U76" s="52"/>
      <c r="V76" s="80"/>
      <c r="W76" s="80"/>
      <c r="X76" s="80"/>
    </row>
    <row r="77" spans="1:24" ht="18" x14ac:dyDescent="0.2">
      <c r="A77" s="50"/>
      <c r="B77" s="50"/>
      <c r="C77" s="50"/>
      <c r="D77" s="50"/>
      <c r="E77" s="50"/>
      <c r="F77" s="50"/>
      <c r="G77" s="50"/>
      <c r="H77" s="50"/>
      <c r="I77" s="50"/>
      <c r="J77" s="50"/>
      <c r="K77" s="50" t="str">
        <f>IFERROR(VLOOKUP(I77,[11]DATOS!$L$2:$Q$6,MATCH(J77,[11]DATOS!$M$7:$Q$7,0)+1,0),"")</f>
        <v/>
      </c>
      <c r="L77" s="50"/>
      <c r="M77" s="50"/>
      <c r="N77" s="50" t="str">
        <f>IFERROR(VLOOKUP(L77,[11]DATOS!$L$2:$Q$6,MATCH(M77,[11]DATOS!$M$7:$Q$7,0)+1,0),"")</f>
        <v/>
      </c>
      <c r="O77" s="50"/>
      <c r="P77" s="50"/>
      <c r="Q77" s="50"/>
      <c r="R77" s="50" t="str">
        <f>IFERROR(INDEX([11]DATOS!$T$3:$T$6,MATCH(MC!N77,[11]DATOS!$S$3:$S$6,0)),"")</f>
        <v/>
      </c>
      <c r="S77" s="51" t="str">
        <f>IFERROR(INDEX('[11]Evaluación de riesgos'!$P$9:$P$27,MATCH(MC!O77,'[11]Evaluación de riesgos'!$B$9:$B$27,0)),"")</f>
        <v/>
      </c>
      <c r="T77" s="52"/>
      <c r="U77" s="52"/>
      <c r="V77" s="80"/>
      <c r="W77" s="80"/>
      <c r="X77" s="80"/>
    </row>
    <row r="78" spans="1:24" ht="18" x14ac:dyDescent="0.2">
      <c r="A78" s="50"/>
      <c r="B78" s="50"/>
      <c r="C78" s="50"/>
      <c r="D78" s="50"/>
      <c r="E78" s="50"/>
      <c r="F78" s="50"/>
      <c r="G78" s="50"/>
      <c r="H78" s="50"/>
      <c r="I78" s="50"/>
      <c r="J78" s="50"/>
      <c r="K78" s="50" t="str">
        <f>IFERROR(VLOOKUP(I78,[11]DATOS!$L$2:$Q$6,MATCH(J78,[11]DATOS!$M$7:$Q$7,0)+1,0),"")</f>
        <v/>
      </c>
      <c r="L78" s="50"/>
      <c r="M78" s="50"/>
      <c r="N78" s="50" t="str">
        <f>IFERROR(VLOOKUP(L78,[11]DATOS!$L$2:$Q$6,MATCH(M78,[11]DATOS!$M$7:$Q$7,0)+1,0),"")</f>
        <v/>
      </c>
      <c r="O78" s="50"/>
      <c r="P78" s="50"/>
      <c r="Q78" s="50"/>
      <c r="R78" s="50" t="str">
        <f>IFERROR(INDEX([11]DATOS!$T$3:$T$6,MATCH(MC!N78,[11]DATOS!$S$3:$S$6,0)),"")</f>
        <v/>
      </c>
      <c r="S78" s="51" t="str">
        <f>IFERROR(INDEX('[11]Evaluación de riesgos'!$P$9:$P$27,MATCH(MC!O78,'[11]Evaluación de riesgos'!$B$9:$B$27,0)),"")</f>
        <v/>
      </c>
      <c r="T78" s="52"/>
      <c r="U78" s="52"/>
      <c r="V78" s="80"/>
      <c r="W78" s="80"/>
      <c r="X78" s="80"/>
    </row>
    <row r="79" spans="1:24" ht="18" x14ac:dyDescent="0.2">
      <c r="A79" s="50"/>
      <c r="B79" s="50"/>
      <c r="C79" s="50"/>
      <c r="D79" s="50"/>
      <c r="E79" s="50"/>
      <c r="F79" s="50"/>
      <c r="G79" s="50"/>
      <c r="H79" s="50"/>
      <c r="I79" s="50"/>
      <c r="J79" s="50"/>
      <c r="K79" s="50" t="str">
        <f>IFERROR(VLOOKUP(I79,[11]DATOS!$L$2:$Q$6,MATCH(J79,[11]DATOS!$M$7:$Q$7,0)+1,0),"")</f>
        <v/>
      </c>
      <c r="L79" s="50"/>
      <c r="M79" s="50"/>
      <c r="N79" s="50" t="str">
        <f>IFERROR(VLOOKUP(L79,[11]DATOS!$L$2:$Q$6,MATCH(M79,[11]DATOS!$M$7:$Q$7,0)+1,0),"")</f>
        <v/>
      </c>
      <c r="O79" s="50"/>
      <c r="P79" s="50"/>
      <c r="Q79" s="50"/>
      <c r="R79" s="50" t="str">
        <f>IFERROR(INDEX([11]DATOS!$T$3:$T$6,MATCH(MC!N79,[11]DATOS!$S$3:$S$6,0)),"")</f>
        <v/>
      </c>
      <c r="S79" s="51" t="str">
        <f>IFERROR(INDEX('[11]Evaluación de riesgos'!$P$9:$P$27,MATCH(MC!O79,'[11]Evaluación de riesgos'!$B$9:$B$27,0)),"")</f>
        <v/>
      </c>
      <c r="T79" s="52"/>
      <c r="U79" s="52"/>
      <c r="V79" s="80"/>
      <c r="W79" s="80"/>
      <c r="X79" s="80"/>
    </row>
    <row r="80" spans="1:24" ht="18" x14ac:dyDescent="0.2">
      <c r="A80" s="50"/>
      <c r="B80" s="50"/>
      <c r="C80" s="50"/>
      <c r="D80" s="50"/>
      <c r="E80" s="50"/>
      <c r="F80" s="50"/>
      <c r="G80" s="50"/>
      <c r="H80" s="50"/>
      <c r="I80" s="50"/>
      <c r="J80" s="50"/>
      <c r="K80" s="50" t="str">
        <f>IFERROR(VLOOKUP(I80,[11]DATOS!$L$2:$Q$6,MATCH(J80,[11]DATOS!$M$7:$Q$7,0)+1,0),"")</f>
        <v/>
      </c>
      <c r="L80" s="50"/>
      <c r="M80" s="50"/>
      <c r="N80" s="50" t="str">
        <f>IFERROR(VLOOKUP(L80,[11]DATOS!$L$2:$Q$6,MATCH(M80,[11]DATOS!$M$7:$Q$7,0)+1,0),"")</f>
        <v/>
      </c>
      <c r="O80" s="50"/>
      <c r="P80" s="50"/>
      <c r="Q80" s="50"/>
      <c r="R80" s="50" t="str">
        <f>IFERROR(INDEX([11]DATOS!$T$3:$T$6,MATCH(MC!N80,[11]DATOS!$S$3:$S$6,0)),"")</f>
        <v/>
      </c>
      <c r="S80" s="51" t="str">
        <f>IFERROR(INDEX('[11]Evaluación de riesgos'!$P$9:$P$27,MATCH(MC!O80,'[11]Evaluación de riesgos'!$B$9:$B$27,0)),"")</f>
        <v/>
      </c>
      <c r="T80" s="52"/>
      <c r="U80" s="52"/>
      <c r="V80" s="80"/>
      <c r="W80" s="80"/>
      <c r="X80" s="80"/>
    </row>
    <row r="81" spans="1:24" ht="18" x14ac:dyDescent="0.2">
      <c r="A81" s="50"/>
      <c r="B81" s="50"/>
      <c r="C81" s="50"/>
      <c r="D81" s="50"/>
      <c r="E81" s="50"/>
      <c r="F81" s="50"/>
      <c r="G81" s="50"/>
      <c r="H81" s="50"/>
      <c r="I81" s="50"/>
      <c r="J81" s="50"/>
      <c r="K81" s="50" t="str">
        <f>IFERROR(VLOOKUP(I81,[11]DATOS!$L$2:$Q$6,MATCH(J81,[11]DATOS!$M$7:$Q$7,0)+1,0),"")</f>
        <v/>
      </c>
      <c r="L81" s="50"/>
      <c r="M81" s="50"/>
      <c r="N81" s="50" t="str">
        <f>IFERROR(VLOOKUP(L81,[11]DATOS!$L$2:$Q$6,MATCH(M81,[11]DATOS!$M$7:$Q$7,0)+1,0),"")</f>
        <v/>
      </c>
      <c r="O81" s="50"/>
      <c r="P81" s="50"/>
      <c r="Q81" s="50"/>
      <c r="R81" s="50" t="str">
        <f>IFERROR(INDEX([11]DATOS!$T$3:$T$6,MATCH(MC!N81,[11]DATOS!$S$3:$S$6,0)),"")</f>
        <v/>
      </c>
      <c r="S81" s="51" t="str">
        <f>IFERROR(INDEX('[11]Evaluación de riesgos'!$P$9:$P$27,MATCH(MC!O81,'[11]Evaluación de riesgos'!$B$9:$B$27,0)),"")</f>
        <v/>
      </c>
      <c r="T81" s="52"/>
      <c r="U81" s="52"/>
      <c r="V81" s="80"/>
      <c r="W81" s="80"/>
      <c r="X81" s="80"/>
    </row>
    <row r="82" spans="1:24" ht="18" x14ac:dyDescent="0.2">
      <c r="A82" s="50"/>
      <c r="B82" s="50"/>
      <c r="C82" s="50"/>
      <c r="D82" s="50"/>
      <c r="E82" s="50"/>
      <c r="F82" s="50"/>
      <c r="G82" s="50"/>
      <c r="H82" s="50"/>
      <c r="I82" s="50"/>
      <c r="J82" s="50"/>
      <c r="K82" s="50" t="str">
        <f>IFERROR(VLOOKUP(I82,[11]DATOS!$L$2:$Q$6,MATCH(J82,[11]DATOS!$M$7:$Q$7,0)+1,0),"")</f>
        <v/>
      </c>
      <c r="L82" s="50"/>
      <c r="M82" s="50"/>
      <c r="N82" s="50" t="str">
        <f>IFERROR(VLOOKUP(L82,[11]DATOS!$L$2:$Q$6,MATCH(M82,[11]DATOS!$M$7:$Q$7,0)+1,0),"")</f>
        <v/>
      </c>
      <c r="O82" s="50"/>
      <c r="P82" s="50"/>
      <c r="Q82" s="50"/>
      <c r="R82" s="50" t="str">
        <f>IFERROR(INDEX([11]DATOS!$T$3:$T$6,MATCH(MC!N82,[11]DATOS!$S$3:$S$6,0)),"")</f>
        <v/>
      </c>
      <c r="S82" s="51" t="str">
        <f>IFERROR(INDEX('[11]Evaluación de riesgos'!$P$9:$P$27,MATCH(MC!O82,'[11]Evaluación de riesgos'!$B$9:$B$27,0)),"")</f>
        <v/>
      </c>
      <c r="T82" s="52"/>
      <c r="U82" s="52"/>
      <c r="V82" s="80"/>
      <c r="W82" s="80"/>
      <c r="X82" s="80"/>
    </row>
    <row r="83" spans="1:24" ht="18" x14ac:dyDescent="0.2">
      <c r="A83" s="50"/>
      <c r="B83" s="50"/>
      <c r="C83" s="50"/>
      <c r="D83" s="50"/>
      <c r="E83" s="50"/>
      <c r="F83" s="50"/>
      <c r="G83" s="50"/>
      <c r="H83" s="50"/>
      <c r="I83" s="50"/>
      <c r="J83" s="50"/>
      <c r="K83" s="50" t="str">
        <f>IFERROR(VLOOKUP(I83,[11]DATOS!$L$2:$Q$6,MATCH(J83,[11]DATOS!$M$7:$Q$7,0)+1,0),"")</f>
        <v/>
      </c>
      <c r="L83" s="50"/>
      <c r="M83" s="50"/>
      <c r="N83" s="50" t="str">
        <f>IFERROR(VLOOKUP(L83,[11]DATOS!$L$2:$Q$6,MATCH(M83,[11]DATOS!$M$7:$Q$7,0)+1,0),"")</f>
        <v/>
      </c>
      <c r="O83" s="50"/>
      <c r="P83" s="50"/>
      <c r="Q83" s="50"/>
      <c r="R83" s="50" t="str">
        <f>IFERROR(INDEX([11]DATOS!$T$3:$T$6,MATCH(MC!N83,[11]DATOS!$S$3:$S$6,0)),"")</f>
        <v/>
      </c>
      <c r="S83" s="51" t="str">
        <f>IFERROR(INDEX('[11]Evaluación de riesgos'!$P$9:$P$27,MATCH(MC!O83,'[11]Evaluación de riesgos'!$B$9:$B$27,0)),"")</f>
        <v/>
      </c>
      <c r="T83" s="52"/>
      <c r="U83" s="52"/>
      <c r="V83" s="80"/>
      <c r="W83" s="80"/>
      <c r="X83" s="80"/>
    </row>
    <row r="84" spans="1:24" ht="18" x14ac:dyDescent="0.2">
      <c r="A84" s="50"/>
      <c r="B84" s="50"/>
      <c r="C84" s="50"/>
      <c r="D84" s="50"/>
      <c r="E84" s="50"/>
      <c r="F84" s="50"/>
      <c r="G84" s="50"/>
      <c r="H84" s="50"/>
      <c r="I84" s="50"/>
      <c r="J84" s="50"/>
      <c r="K84" s="50" t="str">
        <f>IFERROR(VLOOKUP(I84,[11]DATOS!$L$2:$Q$6,MATCH(J84,[11]DATOS!$M$7:$Q$7,0)+1,0),"")</f>
        <v/>
      </c>
      <c r="L84" s="50"/>
      <c r="M84" s="50"/>
      <c r="N84" s="50" t="str">
        <f>IFERROR(VLOOKUP(L84,[11]DATOS!$L$2:$Q$6,MATCH(M84,[11]DATOS!$M$7:$Q$7,0)+1,0),"")</f>
        <v/>
      </c>
      <c r="O84" s="50"/>
      <c r="P84" s="50"/>
      <c r="Q84" s="50"/>
      <c r="R84" s="50" t="str">
        <f>IFERROR(INDEX([11]DATOS!$T$3:$T$6,MATCH(MC!N84,[11]DATOS!$S$3:$S$6,0)),"")</f>
        <v/>
      </c>
      <c r="S84" s="51" t="str">
        <f>IFERROR(INDEX('[11]Evaluación de riesgos'!$P$9:$P$27,MATCH(MC!O84,'[11]Evaluación de riesgos'!$B$9:$B$27,0)),"")</f>
        <v/>
      </c>
      <c r="T84" s="52"/>
      <c r="U84" s="52"/>
      <c r="V84" s="80"/>
      <c r="W84" s="80"/>
      <c r="X84" s="80"/>
    </row>
    <row r="85" spans="1:24" ht="18" x14ac:dyDescent="0.2">
      <c r="A85" s="50"/>
      <c r="B85" s="50"/>
      <c r="C85" s="50"/>
      <c r="D85" s="50"/>
      <c r="E85" s="50"/>
      <c r="F85" s="50"/>
      <c r="G85" s="50"/>
      <c r="H85" s="50"/>
      <c r="I85" s="50"/>
      <c r="J85" s="50"/>
      <c r="K85" s="50" t="str">
        <f>IFERROR(VLOOKUP(I85,[11]DATOS!$L$2:$Q$6,MATCH(J85,[11]DATOS!$M$7:$Q$7,0)+1,0),"")</f>
        <v/>
      </c>
      <c r="L85" s="50"/>
      <c r="M85" s="50"/>
      <c r="N85" s="50" t="str">
        <f>IFERROR(VLOOKUP(L85,[11]DATOS!$L$2:$Q$6,MATCH(M85,[11]DATOS!$M$7:$Q$7,0)+1,0),"")</f>
        <v/>
      </c>
      <c r="O85" s="50"/>
      <c r="P85" s="50"/>
      <c r="Q85" s="50"/>
      <c r="R85" s="50" t="str">
        <f>IFERROR(INDEX([11]DATOS!$T$3:$T$6,MATCH(MC!N85,[11]DATOS!$S$3:$S$6,0)),"")</f>
        <v/>
      </c>
      <c r="S85" s="51" t="str">
        <f>IFERROR(INDEX('[11]Evaluación de riesgos'!$P$9:$P$27,MATCH(MC!O85,'[11]Evaluación de riesgos'!$B$9:$B$27,0)),"")</f>
        <v/>
      </c>
      <c r="T85" s="52"/>
      <c r="U85" s="52"/>
      <c r="V85" s="80"/>
      <c r="W85" s="80"/>
      <c r="X85" s="80"/>
    </row>
    <row r="86" spans="1:24" ht="18" x14ac:dyDescent="0.2">
      <c r="A86" s="50"/>
      <c r="B86" s="50"/>
      <c r="C86" s="50"/>
      <c r="D86" s="50"/>
      <c r="E86" s="50"/>
      <c r="F86" s="50"/>
      <c r="G86" s="50"/>
      <c r="H86" s="50"/>
      <c r="I86" s="50"/>
      <c r="J86" s="50"/>
      <c r="K86" s="50" t="str">
        <f>IFERROR(VLOOKUP(I86,[11]DATOS!$L$2:$Q$6,MATCH(J86,[11]DATOS!$M$7:$Q$7,0)+1,0),"")</f>
        <v/>
      </c>
      <c r="L86" s="50"/>
      <c r="M86" s="50"/>
      <c r="N86" s="50" t="str">
        <f>IFERROR(VLOOKUP(L86,[11]DATOS!$L$2:$Q$6,MATCH(M86,[11]DATOS!$M$7:$Q$7,0)+1,0),"")</f>
        <v/>
      </c>
      <c r="O86" s="50"/>
      <c r="P86" s="50"/>
      <c r="Q86" s="50"/>
      <c r="R86" s="50" t="str">
        <f>IFERROR(INDEX([11]DATOS!$T$3:$T$6,MATCH(MC!N86,[11]DATOS!$S$3:$S$6,0)),"")</f>
        <v/>
      </c>
      <c r="S86" s="51" t="str">
        <f>IFERROR(INDEX('[11]Evaluación de riesgos'!$P$9:$P$27,MATCH(MC!O86,'[11]Evaluación de riesgos'!$B$9:$B$27,0)),"")</f>
        <v/>
      </c>
      <c r="T86" s="52"/>
      <c r="U86" s="52"/>
      <c r="V86" s="80"/>
      <c r="W86" s="80"/>
      <c r="X86" s="80"/>
    </row>
    <row r="87" spans="1:24" ht="18" x14ac:dyDescent="0.2">
      <c r="A87" s="50"/>
      <c r="B87" s="50"/>
      <c r="C87" s="50"/>
      <c r="D87" s="50"/>
      <c r="E87" s="50"/>
      <c r="F87" s="50"/>
      <c r="G87" s="50"/>
      <c r="H87" s="50"/>
      <c r="I87" s="50"/>
      <c r="J87" s="50"/>
      <c r="K87" s="50" t="str">
        <f>IFERROR(VLOOKUP(I87,[11]DATOS!$L$2:$Q$6,MATCH(J87,[11]DATOS!$M$7:$Q$7,0)+1,0),"")</f>
        <v/>
      </c>
      <c r="L87" s="50"/>
      <c r="M87" s="50"/>
      <c r="N87" s="50" t="str">
        <f>IFERROR(VLOOKUP(L87,[11]DATOS!$L$2:$Q$6,MATCH(M87,[11]DATOS!$M$7:$Q$7,0)+1,0),"")</f>
        <v/>
      </c>
      <c r="O87" s="50"/>
      <c r="P87" s="50"/>
      <c r="Q87" s="50"/>
      <c r="R87" s="50" t="str">
        <f>IFERROR(INDEX([11]DATOS!$T$3:$T$6,MATCH(MC!N87,[11]DATOS!$S$3:$S$6,0)),"")</f>
        <v/>
      </c>
      <c r="S87" s="51" t="str">
        <f>IFERROR(INDEX('[11]Evaluación de riesgos'!$P$9:$P$27,MATCH(MC!O87,'[11]Evaluación de riesgos'!$B$9:$B$27,0)),"")</f>
        <v/>
      </c>
      <c r="T87" s="52"/>
      <c r="U87" s="52"/>
      <c r="V87" s="80"/>
      <c r="W87" s="80"/>
      <c r="X87" s="80"/>
    </row>
    <row r="88" spans="1:24" ht="18" x14ac:dyDescent="0.2">
      <c r="A88" s="50"/>
      <c r="B88" s="50"/>
      <c r="C88" s="50"/>
      <c r="D88" s="50"/>
      <c r="E88" s="50"/>
      <c r="F88" s="50"/>
      <c r="G88" s="50"/>
      <c r="H88" s="50"/>
      <c r="I88" s="50"/>
      <c r="J88" s="50"/>
      <c r="K88" s="50" t="str">
        <f>IFERROR(VLOOKUP(I88,[11]DATOS!$L$2:$Q$6,MATCH(J88,[11]DATOS!$M$7:$Q$7,0)+1,0),"")</f>
        <v/>
      </c>
      <c r="L88" s="50"/>
      <c r="M88" s="50"/>
      <c r="N88" s="50" t="str">
        <f>IFERROR(VLOOKUP(L88,[11]DATOS!$L$2:$Q$6,MATCH(M88,[11]DATOS!$M$7:$Q$7,0)+1,0),"")</f>
        <v/>
      </c>
      <c r="O88" s="50"/>
      <c r="P88" s="50"/>
      <c r="Q88" s="50"/>
      <c r="R88" s="50" t="str">
        <f>IFERROR(INDEX([11]DATOS!$T$3:$T$6,MATCH(MC!N88,[11]DATOS!$S$3:$S$6,0)),"")</f>
        <v/>
      </c>
      <c r="S88" s="51" t="str">
        <f>IFERROR(INDEX('[11]Evaluación de riesgos'!$P$9:$P$27,MATCH(MC!O88,'[11]Evaluación de riesgos'!$B$9:$B$27,0)),"")</f>
        <v/>
      </c>
      <c r="T88" s="52"/>
      <c r="U88" s="52"/>
      <c r="V88" s="80"/>
      <c r="W88" s="80"/>
      <c r="X88" s="80"/>
    </row>
    <row r="89" spans="1:24" ht="18" x14ac:dyDescent="0.2">
      <c r="A89" s="50"/>
      <c r="B89" s="50"/>
      <c r="C89" s="50"/>
      <c r="D89" s="50"/>
      <c r="E89" s="50"/>
      <c r="F89" s="50"/>
      <c r="G89" s="50"/>
      <c r="H89" s="50"/>
      <c r="I89" s="50"/>
      <c r="J89" s="50"/>
      <c r="K89" s="50" t="str">
        <f>IFERROR(VLOOKUP(I89,[11]DATOS!$L$2:$Q$6,MATCH(J89,[11]DATOS!$M$7:$Q$7,0)+1,0),"")</f>
        <v/>
      </c>
      <c r="L89" s="50"/>
      <c r="M89" s="50"/>
      <c r="N89" s="50" t="str">
        <f>IFERROR(VLOOKUP(L89,[11]DATOS!$L$2:$Q$6,MATCH(M89,[11]DATOS!$M$7:$Q$7,0)+1,0),"")</f>
        <v/>
      </c>
      <c r="O89" s="50"/>
      <c r="P89" s="50"/>
      <c r="Q89" s="50"/>
      <c r="R89" s="50" t="str">
        <f>IFERROR(INDEX([11]DATOS!$T$3:$T$6,MATCH(MC!N89,[11]DATOS!$S$3:$S$6,0)),"")</f>
        <v/>
      </c>
      <c r="S89" s="51" t="str">
        <f>IFERROR(INDEX('[11]Evaluación de riesgos'!$P$9:$P$27,MATCH(MC!O89,'[11]Evaluación de riesgos'!$B$9:$B$27,0)),"")</f>
        <v/>
      </c>
      <c r="T89" s="52"/>
      <c r="U89" s="52"/>
      <c r="V89" s="80"/>
      <c r="W89" s="80"/>
      <c r="X89" s="80"/>
    </row>
    <row r="90" spans="1:24" ht="18" x14ac:dyDescent="0.2">
      <c r="A90" s="50"/>
      <c r="B90" s="50"/>
      <c r="C90" s="50"/>
      <c r="D90" s="50"/>
      <c r="E90" s="50"/>
      <c r="F90" s="50"/>
      <c r="G90" s="50"/>
      <c r="H90" s="50"/>
      <c r="I90" s="50"/>
      <c r="J90" s="50"/>
      <c r="K90" s="50" t="str">
        <f>IFERROR(VLOOKUP(I90,[11]DATOS!$L$2:$Q$6,MATCH(J90,[11]DATOS!$M$7:$Q$7,0)+1,0),"")</f>
        <v/>
      </c>
      <c r="L90" s="50"/>
      <c r="M90" s="50"/>
      <c r="N90" s="50" t="str">
        <f>IFERROR(VLOOKUP(L90,[11]DATOS!$L$2:$Q$6,MATCH(M90,[11]DATOS!$M$7:$Q$7,0)+1,0),"")</f>
        <v/>
      </c>
      <c r="O90" s="50"/>
      <c r="P90" s="50"/>
      <c r="Q90" s="50"/>
      <c r="R90" s="50" t="str">
        <f>IFERROR(INDEX([11]DATOS!$T$3:$T$6,MATCH(MC!N90,[11]DATOS!$S$3:$S$6,0)),"")</f>
        <v/>
      </c>
      <c r="S90" s="51" t="str">
        <f>IFERROR(INDEX('[11]Evaluación de riesgos'!$P$9:$P$27,MATCH(MC!O90,'[11]Evaluación de riesgos'!$B$9:$B$27,0)),"")</f>
        <v/>
      </c>
      <c r="T90" s="52"/>
      <c r="U90" s="52"/>
      <c r="V90" s="80"/>
      <c r="W90" s="80"/>
      <c r="X90" s="80"/>
    </row>
    <row r="91" spans="1:24" ht="18" x14ac:dyDescent="0.2">
      <c r="A91" s="50"/>
      <c r="B91" s="50"/>
      <c r="C91" s="50"/>
      <c r="D91" s="50"/>
      <c r="E91" s="50"/>
      <c r="F91" s="50"/>
      <c r="G91" s="50"/>
      <c r="H91" s="50"/>
      <c r="I91" s="50"/>
      <c r="J91" s="50"/>
      <c r="K91" s="50" t="str">
        <f>IFERROR(VLOOKUP(I91,[11]DATOS!$L$2:$Q$6,MATCH(J91,[11]DATOS!$M$7:$Q$7,0)+1,0),"")</f>
        <v/>
      </c>
      <c r="L91" s="50"/>
      <c r="M91" s="50"/>
      <c r="N91" s="50" t="str">
        <f>IFERROR(VLOOKUP(L91,[11]DATOS!$L$2:$Q$6,MATCH(M91,[11]DATOS!$M$7:$Q$7,0)+1,0),"")</f>
        <v/>
      </c>
      <c r="O91" s="50"/>
      <c r="P91" s="50"/>
      <c r="Q91" s="50"/>
      <c r="R91" s="50" t="str">
        <f>IFERROR(INDEX([11]DATOS!$T$3:$T$6,MATCH(MC!N91,[11]DATOS!$S$3:$S$6,0)),"")</f>
        <v/>
      </c>
      <c r="S91" s="51" t="str">
        <f>IFERROR(INDEX('[11]Evaluación de riesgos'!$P$9:$P$27,MATCH(MC!O91,'[11]Evaluación de riesgos'!$B$9:$B$27,0)),"")</f>
        <v/>
      </c>
      <c r="T91" s="52"/>
      <c r="U91" s="52"/>
      <c r="V91" s="80"/>
      <c r="W91" s="80"/>
      <c r="X91" s="80"/>
    </row>
    <row r="92" spans="1:24" ht="18" x14ac:dyDescent="0.2">
      <c r="A92" s="50"/>
      <c r="B92" s="50"/>
      <c r="C92" s="50"/>
      <c r="D92" s="50"/>
      <c r="E92" s="50"/>
      <c r="F92" s="50"/>
      <c r="G92" s="50"/>
      <c r="H92" s="50"/>
      <c r="I92" s="50"/>
      <c r="J92" s="50"/>
      <c r="K92" s="50" t="str">
        <f>IFERROR(VLOOKUP(I92,[11]DATOS!$L$2:$Q$6,MATCH(J92,[11]DATOS!$M$7:$Q$7,0)+1,0),"")</f>
        <v/>
      </c>
      <c r="L92" s="50"/>
      <c r="M92" s="50"/>
      <c r="N92" s="50" t="str">
        <f>IFERROR(VLOOKUP(L92,[11]DATOS!$L$2:$Q$6,MATCH(M92,[11]DATOS!$M$7:$Q$7,0)+1,0),"")</f>
        <v/>
      </c>
      <c r="O92" s="50"/>
      <c r="P92" s="50"/>
      <c r="Q92" s="50"/>
      <c r="R92" s="50" t="str">
        <f>IFERROR(INDEX([11]DATOS!$T$3:$T$6,MATCH(MC!N92,[11]DATOS!$S$3:$S$6,0)),"")</f>
        <v/>
      </c>
      <c r="S92" s="51" t="str">
        <f>IFERROR(INDEX('[11]Evaluación de riesgos'!$P$9:$P$27,MATCH(MC!O92,'[11]Evaluación de riesgos'!$B$9:$B$27,0)),"")</f>
        <v/>
      </c>
      <c r="T92" s="52"/>
      <c r="U92" s="52"/>
      <c r="V92" s="80"/>
      <c r="W92" s="80"/>
      <c r="X92" s="80"/>
    </row>
    <row r="93" spans="1:24" ht="18" x14ac:dyDescent="0.2">
      <c r="A93" s="50"/>
      <c r="B93" s="50"/>
      <c r="C93" s="50"/>
      <c r="D93" s="50"/>
      <c r="E93" s="50"/>
      <c r="F93" s="50"/>
      <c r="G93" s="50"/>
      <c r="H93" s="50"/>
      <c r="I93" s="50"/>
      <c r="J93" s="50"/>
      <c r="K93" s="50" t="str">
        <f>IFERROR(VLOOKUP(I93,[11]DATOS!$L$2:$Q$6,MATCH(J93,[11]DATOS!$M$7:$Q$7,0)+1,0),"")</f>
        <v/>
      </c>
      <c r="L93" s="50"/>
      <c r="M93" s="50"/>
      <c r="N93" s="50" t="str">
        <f>IFERROR(VLOOKUP(L93,[11]DATOS!$L$2:$Q$6,MATCH(M93,[11]DATOS!$M$7:$Q$7,0)+1,0),"")</f>
        <v/>
      </c>
      <c r="O93" s="50"/>
      <c r="P93" s="50"/>
      <c r="Q93" s="50"/>
      <c r="R93" s="50" t="str">
        <f>IFERROR(INDEX([11]DATOS!$T$3:$T$6,MATCH(MC!N93,[11]DATOS!$S$3:$S$6,0)),"")</f>
        <v/>
      </c>
      <c r="S93" s="51" t="str">
        <f>IFERROR(INDEX('[11]Evaluación de riesgos'!$P$9:$P$27,MATCH(MC!O93,'[11]Evaluación de riesgos'!$B$9:$B$27,0)),"")</f>
        <v/>
      </c>
      <c r="T93" s="52"/>
      <c r="U93" s="52"/>
      <c r="V93" s="80"/>
      <c r="W93" s="80"/>
      <c r="X93" s="80"/>
    </row>
    <row r="94" spans="1:24" ht="18" x14ac:dyDescent="0.2">
      <c r="A94" s="50"/>
      <c r="B94" s="50"/>
      <c r="C94" s="50"/>
      <c r="D94" s="50"/>
      <c r="E94" s="50"/>
      <c r="F94" s="50"/>
      <c r="G94" s="50"/>
      <c r="H94" s="50"/>
      <c r="I94" s="50"/>
      <c r="J94" s="50"/>
      <c r="K94" s="50" t="str">
        <f>IFERROR(VLOOKUP(I94,[11]DATOS!$L$2:$Q$6,MATCH(J94,[11]DATOS!$M$7:$Q$7,0)+1,0),"")</f>
        <v/>
      </c>
      <c r="L94" s="50"/>
      <c r="M94" s="50"/>
      <c r="N94" s="50" t="str">
        <f>IFERROR(VLOOKUP(L94,[11]DATOS!$L$2:$Q$6,MATCH(M94,[11]DATOS!$M$7:$Q$7,0)+1,0),"")</f>
        <v/>
      </c>
      <c r="O94" s="50"/>
      <c r="P94" s="50"/>
      <c r="Q94" s="50"/>
      <c r="R94" s="50" t="str">
        <f>IFERROR(INDEX([11]DATOS!$T$3:$T$6,MATCH(MC!N94,[11]DATOS!$S$3:$S$6,0)),"")</f>
        <v/>
      </c>
      <c r="S94" s="51" t="str">
        <f>IFERROR(INDEX('[11]Evaluación de riesgos'!$P$9:$P$27,MATCH(MC!O94,'[11]Evaluación de riesgos'!$B$9:$B$27,0)),"")</f>
        <v/>
      </c>
      <c r="T94" s="52"/>
      <c r="U94" s="52"/>
      <c r="V94" s="80"/>
      <c r="W94" s="80"/>
      <c r="X94" s="80"/>
    </row>
    <row r="95" spans="1:24" ht="18" x14ac:dyDescent="0.2">
      <c r="A95" s="50"/>
      <c r="B95" s="50"/>
      <c r="C95" s="50"/>
      <c r="D95" s="50"/>
      <c r="E95" s="50"/>
      <c r="F95" s="50"/>
      <c r="G95" s="50"/>
      <c r="H95" s="50"/>
      <c r="I95" s="50"/>
      <c r="J95" s="50"/>
      <c r="K95" s="50" t="str">
        <f>IFERROR(VLOOKUP(I95,[11]DATOS!$L$2:$Q$6,MATCH(J95,[11]DATOS!$M$7:$Q$7,0)+1,0),"")</f>
        <v/>
      </c>
      <c r="L95" s="50"/>
      <c r="M95" s="50"/>
      <c r="N95" s="50" t="str">
        <f>IFERROR(VLOOKUP(L95,[11]DATOS!$L$2:$Q$6,MATCH(M95,[11]DATOS!$M$7:$Q$7,0)+1,0),"")</f>
        <v/>
      </c>
      <c r="O95" s="50"/>
      <c r="P95" s="50"/>
      <c r="Q95" s="50"/>
      <c r="R95" s="50" t="str">
        <f>IFERROR(INDEX([11]DATOS!$T$3:$T$6,MATCH(MC!N95,[11]DATOS!$S$3:$S$6,0)),"")</f>
        <v/>
      </c>
      <c r="S95" s="51" t="str">
        <f>IFERROR(INDEX('[11]Evaluación de riesgos'!$P$9:$P$27,MATCH(MC!O95,'[11]Evaluación de riesgos'!$B$9:$B$27,0)),"")</f>
        <v/>
      </c>
      <c r="T95" s="52"/>
      <c r="U95" s="52"/>
      <c r="V95" s="80"/>
      <c r="W95" s="80"/>
      <c r="X95" s="80"/>
    </row>
    <row r="96" spans="1:24" ht="18" x14ac:dyDescent="0.2">
      <c r="A96" s="50"/>
      <c r="B96" s="50"/>
      <c r="C96" s="50"/>
      <c r="D96" s="50"/>
      <c r="E96" s="50"/>
      <c r="F96" s="50"/>
      <c r="G96" s="50"/>
      <c r="H96" s="50"/>
      <c r="I96" s="50"/>
      <c r="J96" s="50"/>
      <c r="K96" s="50" t="str">
        <f>IFERROR(VLOOKUP(I96,[11]DATOS!$L$2:$Q$6,MATCH(J96,[11]DATOS!$M$7:$Q$7,0)+1,0),"")</f>
        <v/>
      </c>
      <c r="L96" s="50"/>
      <c r="M96" s="50"/>
      <c r="N96" s="50" t="str">
        <f>IFERROR(VLOOKUP(L96,[11]DATOS!$L$2:$Q$6,MATCH(M96,[11]DATOS!$M$7:$Q$7,0)+1,0),"")</f>
        <v/>
      </c>
      <c r="O96" s="50"/>
      <c r="P96" s="50"/>
      <c r="Q96" s="50"/>
      <c r="R96" s="50" t="str">
        <f>IFERROR(INDEX([11]DATOS!$T$3:$T$6,MATCH(MC!N96,[11]DATOS!$S$3:$S$6,0)),"")</f>
        <v/>
      </c>
      <c r="S96" s="51" t="str">
        <f>IFERROR(INDEX('[11]Evaluación de riesgos'!$P$9:$P$27,MATCH(MC!O96,'[11]Evaluación de riesgos'!$B$9:$B$27,0)),"")</f>
        <v/>
      </c>
      <c r="T96" s="52"/>
      <c r="U96" s="52"/>
      <c r="V96" s="80"/>
      <c r="W96" s="80"/>
      <c r="X96" s="80"/>
    </row>
    <row r="97" spans="1:24" ht="18" x14ac:dyDescent="0.2">
      <c r="A97" s="50"/>
      <c r="B97" s="50"/>
      <c r="C97" s="50"/>
      <c r="D97" s="50"/>
      <c r="E97" s="50"/>
      <c r="F97" s="50"/>
      <c r="G97" s="50"/>
      <c r="H97" s="50"/>
      <c r="I97" s="50"/>
      <c r="J97" s="50"/>
      <c r="K97" s="50" t="str">
        <f>IFERROR(VLOOKUP(I97,[11]DATOS!$L$2:$Q$6,MATCH(J97,[11]DATOS!$M$7:$Q$7,0)+1,0),"")</f>
        <v/>
      </c>
      <c r="L97" s="50"/>
      <c r="M97" s="50"/>
      <c r="N97" s="50" t="str">
        <f>IFERROR(VLOOKUP(L97,[11]DATOS!$L$2:$Q$6,MATCH(M97,[11]DATOS!$M$7:$Q$7,0)+1,0),"")</f>
        <v/>
      </c>
      <c r="O97" s="50"/>
      <c r="P97" s="50"/>
      <c r="Q97" s="50"/>
      <c r="R97" s="50" t="str">
        <f>IFERROR(INDEX([11]DATOS!$T$3:$T$6,MATCH(MC!N97,[11]DATOS!$S$3:$S$6,0)),"")</f>
        <v/>
      </c>
      <c r="S97" s="51" t="str">
        <f>IFERROR(INDEX('[11]Evaluación de riesgos'!$P$9:$P$27,MATCH(MC!O97,'[11]Evaluación de riesgos'!$B$9:$B$27,0)),"")</f>
        <v/>
      </c>
      <c r="T97" s="52"/>
      <c r="U97" s="52"/>
      <c r="V97" s="80"/>
      <c r="W97" s="80"/>
      <c r="X97" s="80"/>
    </row>
    <row r="98" spans="1:24" ht="18" x14ac:dyDescent="0.2">
      <c r="A98" s="50"/>
      <c r="B98" s="50"/>
      <c r="C98" s="50"/>
      <c r="D98" s="50"/>
      <c r="E98" s="50"/>
      <c r="F98" s="50"/>
      <c r="G98" s="50"/>
      <c r="H98" s="50"/>
      <c r="I98" s="50"/>
      <c r="J98" s="50"/>
      <c r="K98" s="50" t="str">
        <f>IFERROR(VLOOKUP(I98,[11]DATOS!$L$2:$Q$6,MATCH(J98,[11]DATOS!$M$7:$Q$7,0)+1,0),"")</f>
        <v/>
      </c>
      <c r="L98" s="50"/>
      <c r="M98" s="50"/>
      <c r="N98" s="50" t="str">
        <f>IFERROR(VLOOKUP(L98,[11]DATOS!$L$2:$Q$6,MATCH(M98,[11]DATOS!$M$7:$Q$7,0)+1,0),"")</f>
        <v/>
      </c>
      <c r="O98" s="50"/>
      <c r="P98" s="50"/>
      <c r="Q98" s="50"/>
      <c r="R98" s="50" t="str">
        <f>IFERROR(INDEX([11]DATOS!$T$3:$T$6,MATCH(MC!N98,[11]DATOS!$S$3:$S$6,0)),"")</f>
        <v/>
      </c>
      <c r="S98" s="51" t="str">
        <f>IFERROR(INDEX('[11]Evaluación de riesgos'!$P$9:$P$27,MATCH(MC!O98,'[11]Evaluación de riesgos'!$B$9:$B$27,0)),"")</f>
        <v/>
      </c>
      <c r="T98" s="52"/>
      <c r="U98" s="52"/>
      <c r="V98" s="80"/>
      <c r="W98" s="80"/>
      <c r="X98" s="80"/>
    </row>
    <row r="99" spans="1:24" ht="18" x14ac:dyDescent="0.2">
      <c r="A99" s="50"/>
      <c r="B99" s="50"/>
      <c r="C99" s="50"/>
      <c r="D99" s="50"/>
      <c r="E99" s="50"/>
      <c r="F99" s="50"/>
      <c r="G99" s="50"/>
      <c r="H99" s="50"/>
      <c r="I99" s="50"/>
      <c r="J99" s="50"/>
      <c r="K99" s="50" t="str">
        <f>IFERROR(VLOOKUP(I99,[11]DATOS!$L$2:$Q$6,MATCH(J99,[11]DATOS!$M$7:$Q$7,0)+1,0),"")</f>
        <v/>
      </c>
      <c r="L99" s="50"/>
      <c r="M99" s="50"/>
      <c r="N99" s="50" t="str">
        <f>IFERROR(VLOOKUP(L99,[11]DATOS!$L$2:$Q$6,MATCH(M99,[11]DATOS!$M$7:$Q$7,0)+1,0),"")</f>
        <v/>
      </c>
      <c r="O99" s="50"/>
      <c r="P99" s="50"/>
      <c r="Q99" s="50"/>
      <c r="R99" s="50" t="str">
        <f>IFERROR(INDEX([11]DATOS!$T$3:$T$6,MATCH(MC!N99,[11]DATOS!$S$3:$S$6,0)),"")</f>
        <v/>
      </c>
      <c r="S99" s="51" t="str">
        <f>IFERROR(INDEX('[11]Evaluación de riesgos'!$P$9:$P$27,MATCH(MC!O99,'[11]Evaluación de riesgos'!$B$9:$B$27,0)),"")</f>
        <v/>
      </c>
      <c r="T99" s="52"/>
      <c r="U99" s="52"/>
      <c r="V99" s="80"/>
      <c r="W99" s="80"/>
      <c r="X99" s="80"/>
    </row>
    <row r="100" spans="1:24" ht="18" x14ac:dyDescent="0.2">
      <c r="A100" s="50"/>
      <c r="B100" s="50"/>
      <c r="C100" s="50"/>
      <c r="D100" s="50"/>
      <c r="E100" s="50"/>
      <c r="F100" s="50"/>
      <c r="G100" s="50"/>
      <c r="H100" s="50"/>
      <c r="I100" s="50"/>
      <c r="J100" s="50"/>
      <c r="K100" s="50" t="str">
        <f>IFERROR(VLOOKUP(I100,[11]DATOS!$L$2:$Q$6,MATCH(J100,[11]DATOS!$M$7:$Q$7,0)+1,0),"")</f>
        <v/>
      </c>
      <c r="L100" s="50"/>
      <c r="M100" s="50"/>
      <c r="N100" s="50" t="str">
        <f>IFERROR(VLOOKUP(L100,[11]DATOS!$L$2:$Q$6,MATCH(M100,[11]DATOS!$M$7:$Q$7,0)+1,0),"")</f>
        <v/>
      </c>
      <c r="O100" s="50"/>
      <c r="P100" s="50"/>
      <c r="Q100" s="50"/>
      <c r="R100" s="50" t="str">
        <f>IFERROR(INDEX([11]DATOS!$T$3:$T$6,MATCH(MC!N100,[11]DATOS!$S$3:$S$6,0)),"")</f>
        <v/>
      </c>
      <c r="S100" s="51" t="str">
        <f>IFERROR(INDEX('[11]Evaluación de riesgos'!$P$9:$P$27,MATCH(MC!O100,'[11]Evaluación de riesgos'!$B$9:$B$27,0)),"")</f>
        <v/>
      </c>
      <c r="T100" s="52"/>
      <c r="U100" s="52"/>
      <c r="V100" s="80"/>
      <c r="W100" s="80"/>
      <c r="X100" s="80"/>
    </row>
    <row r="101" spans="1:24" ht="18" x14ac:dyDescent="0.2">
      <c r="A101" s="50"/>
      <c r="B101" s="50"/>
      <c r="C101" s="50"/>
      <c r="D101" s="50"/>
      <c r="E101" s="50"/>
      <c r="F101" s="50"/>
      <c r="G101" s="50"/>
      <c r="H101" s="50"/>
      <c r="I101" s="50"/>
      <c r="J101" s="50"/>
      <c r="K101" s="50" t="str">
        <f>IFERROR(VLOOKUP(I101,[11]DATOS!$L$2:$Q$6,MATCH(J101,[11]DATOS!$M$7:$Q$7,0)+1,0),"")</f>
        <v/>
      </c>
      <c r="L101" s="50"/>
      <c r="M101" s="50"/>
      <c r="N101" s="50" t="str">
        <f>IFERROR(VLOOKUP(L101,[11]DATOS!$L$2:$Q$6,MATCH(M101,[11]DATOS!$M$7:$Q$7,0)+1,0),"")</f>
        <v/>
      </c>
      <c r="O101" s="50"/>
      <c r="P101" s="50"/>
      <c r="Q101" s="50"/>
      <c r="R101" s="50" t="str">
        <f>IFERROR(INDEX([11]DATOS!$T$3:$T$6,MATCH(MC!N101,[11]DATOS!$S$3:$S$6,0)),"")</f>
        <v/>
      </c>
      <c r="S101" s="51" t="str">
        <f>IFERROR(INDEX('[11]Evaluación de riesgos'!$P$9:$P$27,MATCH(MC!O101,'[11]Evaluación de riesgos'!$B$9:$B$27,0)),"")</f>
        <v/>
      </c>
      <c r="T101" s="52"/>
      <c r="U101" s="52"/>
      <c r="V101" s="80"/>
      <c r="W101" s="80"/>
      <c r="X101" s="80"/>
    </row>
    <row r="102" spans="1:24" ht="18" x14ac:dyDescent="0.2">
      <c r="A102" s="50"/>
      <c r="B102" s="50"/>
      <c r="C102" s="50"/>
      <c r="D102" s="50"/>
      <c r="E102" s="50"/>
      <c r="F102" s="50"/>
      <c r="G102" s="50"/>
      <c r="H102" s="50"/>
      <c r="I102" s="50"/>
      <c r="J102" s="50"/>
      <c r="K102" s="50" t="str">
        <f>IFERROR(VLOOKUP(I102,[11]DATOS!$L$2:$Q$6,MATCH(J102,[11]DATOS!$M$7:$Q$7,0)+1,0),"")</f>
        <v/>
      </c>
      <c r="L102" s="50"/>
      <c r="M102" s="50"/>
      <c r="N102" s="50" t="str">
        <f>IFERROR(VLOOKUP(L102,[11]DATOS!$L$2:$Q$6,MATCH(M102,[11]DATOS!$M$7:$Q$7,0)+1,0),"")</f>
        <v/>
      </c>
      <c r="O102" s="50"/>
      <c r="P102" s="50"/>
      <c r="Q102" s="50"/>
      <c r="R102" s="50" t="str">
        <f>IFERROR(INDEX([11]DATOS!$T$3:$T$6,MATCH(MC!N102,[11]DATOS!$S$3:$S$6,0)),"")</f>
        <v/>
      </c>
      <c r="S102" s="51" t="str">
        <f>IFERROR(INDEX('[11]Evaluación de riesgos'!$P$9:$P$27,MATCH(MC!O102,'[11]Evaluación de riesgos'!$B$9:$B$27,0)),"")</f>
        <v/>
      </c>
      <c r="T102" s="52"/>
      <c r="U102" s="52"/>
      <c r="V102" s="80"/>
      <c r="W102" s="80"/>
      <c r="X102" s="80"/>
    </row>
    <row r="103" spans="1:24" ht="18" x14ac:dyDescent="0.2">
      <c r="A103" s="50"/>
      <c r="B103" s="50"/>
      <c r="C103" s="50"/>
      <c r="D103" s="50"/>
      <c r="E103" s="50"/>
      <c r="F103" s="50"/>
      <c r="G103" s="50"/>
      <c r="H103" s="50"/>
      <c r="I103" s="50"/>
      <c r="J103" s="50"/>
      <c r="K103" s="50" t="str">
        <f>IFERROR(VLOOKUP(I103,[11]DATOS!$L$2:$Q$6,MATCH(J103,[11]DATOS!$M$7:$Q$7,0)+1,0),"")</f>
        <v/>
      </c>
      <c r="L103" s="50"/>
      <c r="M103" s="50"/>
      <c r="N103" s="50" t="str">
        <f>IFERROR(VLOOKUP(L103,[11]DATOS!$L$2:$Q$6,MATCH(M103,[11]DATOS!$M$7:$Q$7,0)+1,0),"")</f>
        <v/>
      </c>
      <c r="O103" s="50"/>
      <c r="P103" s="50"/>
      <c r="Q103" s="50"/>
      <c r="R103" s="50" t="str">
        <f>IFERROR(INDEX([11]DATOS!$T$3:$T$6,MATCH(MC!N103,[11]DATOS!$S$3:$S$6,0)),"")</f>
        <v/>
      </c>
      <c r="S103" s="51" t="str">
        <f>IFERROR(INDEX('[11]Evaluación de riesgos'!$P$9:$P$27,MATCH(MC!O103,'[11]Evaluación de riesgos'!$B$9:$B$27,0)),"")</f>
        <v/>
      </c>
      <c r="T103" s="52"/>
      <c r="U103" s="52"/>
      <c r="V103" s="80"/>
      <c r="W103" s="80"/>
      <c r="X103" s="80"/>
    </row>
    <row r="104" spans="1:24" ht="18" x14ac:dyDescent="0.2">
      <c r="A104" s="50"/>
      <c r="B104" s="50"/>
      <c r="C104" s="50"/>
      <c r="D104" s="50"/>
      <c r="E104" s="50"/>
      <c r="F104" s="50"/>
      <c r="G104" s="50"/>
      <c r="H104" s="50"/>
      <c r="I104" s="50"/>
      <c r="J104" s="50"/>
      <c r="K104" s="50" t="str">
        <f>IFERROR(VLOOKUP(I104,[11]DATOS!$L$2:$Q$6,MATCH(J104,[11]DATOS!$M$7:$Q$7,0)+1,0),"")</f>
        <v/>
      </c>
      <c r="L104" s="50"/>
      <c r="M104" s="50"/>
      <c r="N104" s="50" t="str">
        <f>IFERROR(VLOOKUP(L104,[11]DATOS!$L$2:$Q$6,MATCH(M104,[11]DATOS!$M$7:$Q$7,0)+1,0),"")</f>
        <v/>
      </c>
      <c r="O104" s="50"/>
      <c r="P104" s="50"/>
      <c r="Q104" s="50"/>
      <c r="R104" s="50" t="str">
        <f>IFERROR(INDEX([11]DATOS!$T$3:$T$6,MATCH(MC!N104,[11]DATOS!$S$3:$S$6,0)),"")</f>
        <v/>
      </c>
      <c r="S104" s="51" t="str">
        <f>IFERROR(INDEX('[11]Evaluación de riesgos'!$P$9:$P$27,MATCH(MC!O104,'[11]Evaluación de riesgos'!$B$9:$B$27,0)),"")</f>
        <v/>
      </c>
      <c r="T104" s="52"/>
      <c r="U104" s="52"/>
      <c r="V104" s="80"/>
      <c r="W104" s="80"/>
      <c r="X104" s="80"/>
    </row>
    <row r="105" spans="1:24" ht="18" x14ac:dyDescent="0.2">
      <c r="A105" s="50"/>
      <c r="B105" s="50"/>
      <c r="C105" s="50"/>
      <c r="D105" s="50"/>
      <c r="E105" s="50"/>
      <c r="F105" s="50"/>
      <c r="G105" s="50"/>
      <c r="H105" s="50"/>
      <c r="I105" s="50"/>
      <c r="J105" s="50"/>
      <c r="K105" s="50" t="str">
        <f>IFERROR(VLOOKUP(I105,[11]DATOS!$L$2:$Q$6,MATCH(J105,[11]DATOS!$M$7:$Q$7,0)+1,0),"")</f>
        <v/>
      </c>
      <c r="L105" s="50"/>
      <c r="M105" s="50"/>
      <c r="N105" s="50" t="str">
        <f>IFERROR(VLOOKUP(L105,[11]DATOS!$L$2:$Q$6,MATCH(M105,[11]DATOS!$M$7:$Q$7,0)+1,0),"")</f>
        <v/>
      </c>
      <c r="O105" s="50"/>
      <c r="P105" s="50"/>
      <c r="Q105" s="50"/>
      <c r="R105" s="50" t="str">
        <f>IFERROR(INDEX([11]DATOS!$T$3:$T$6,MATCH(MC!N105,[11]DATOS!$S$3:$S$6,0)),"")</f>
        <v/>
      </c>
      <c r="S105" s="51" t="str">
        <f>IFERROR(INDEX('[11]Evaluación de riesgos'!$P$9:$P$27,MATCH(MC!O105,'[11]Evaluación de riesgos'!$B$9:$B$27,0)),"")</f>
        <v/>
      </c>
      <c r="T105" s="52"/>
      <c r="U105" s="52"/>
      <c r="V105" s="80"/>
      <c r="W105" s="80"/>
      <c r="X105" s="80"/>
    </row>
    <row r="106" spans="1:24" ht="18" x14ac:dyDescent="0.2">
      <c r="A106" s="50"/>
      <c r="B106" s="50"/>
      <c r="C106" s="50"/>
      <c r="D106" s="50"/>
      <c r="E106" s="50"/>
      <c r="F106" s="50"/>
      <c r="G106" s="50"/>
      <c r="H106" s="50"/>
      <c r="I106" s="50"/>
      <c r="J106" s="50"/>
      <c r="K106" s="50" t="str">
        <f>IFERROR(VLOOKUP(I106,[11]DATOS!$L$2:$Q$6,MATCH(J106,[11]DATOS!$M$7:$Q$7,0)+1,0),"")</f>
        <v/>
      </c>
      <c r="L106" s="50"/>
      <c r="M106" s="50"/>
      <c r="N106" s="50" t="str">
        <f>IFERROR(VLOOKUP(L106,[11]DATOS!$L$2:$Q$6,MATCH(M106,[11]DATOS!$M$7:$Q$7,0)+1,0),"")</f>
        <v/>
      </c>
      <c r="O106" s="50"/>
      <c r="P106" s="50"/>
      <c r="Q106" s="50"/>
      <c r="R106" s="50" t="str">
        <f>IFERROR(INDEX([11]DATOS!$T$3:$T$6,MATCH(MC!N106,[11]DATOS!$S$3:$S$6,0)),"")</f>
        <v/>
      </c>
      <c r="S106" s="51" t="str">
        <f>IFERROR(INDEX('[11]Evaluación de riesgos'!$P$9:$P$27,MATCH(MC!O106,'[11]Evaluación de riesgos'!$B$9:$B$27,0)),"")</f>
        <v/>
      </c>
      <c r="T106" s="52"/>
      <c r="U106" s="52"/>
      <c r="V106" s="80"/>
      <c r="W106" s="80"/>
      <c r="X106" s="80"/>
    </row>
    <row r="107" spans="1:24" ht="18" x14ac:dyDescent="0.2">
      <c r="A107" s="50"/>
      <c r="B107" s="50"/>
      <c r="C107" s="50"/>
      <c r="D107" s="50"/>
      <c r="E107" s="50"/>
      <c r="F107" s="50"/>
      <c r="G107" s="50"/>
      <c r="H107" s="50"/>
      <c r="I107" s="50"/>
      <c r="J107" s="50"/>
      <c r="K107" s="50" t="str">
        <f>IFERROR(VLOOKUP(I107,[11]DATOS!$L$2:$Q$6,MATCH(J107,[11]DATOS!$M$7:$Q$7,0)+1,0),"")</f>
        <v/>
      </c>
      <c r="L107" s="50"/>
      <c r="M107" s="50"/>
      <c r="N107" s="50" t="str">
        <f>IFERROR(VLOOKUP(L107,[11]DATOS!$L$2:$Q$6,MATCH(M107,[11]DATOS!$M$7:$Q$7,0)+1,0),"")</f>
        <v/>
      </c>
      <c r="O107" s="50"/>
      <c r="P107" s="50"/>
      <c r="Q107" s="50"/>
      <c r="R107" s="50" t="str">
        <f>IFERROR(INDEX([11]DATOS!$T$3:$T$6,MATCH(MC!N107,[11]DATOS!$S$3:$S$6,0)),"")</f>
        <v/>
      </c>
      <c r="S107" s="51" t="str">
        <f>IFERROR(INDEX('[11]Evaluación de riesgos'!$P$9:$P$27,MATCH(MC!O107,'[11]Evaluación de riesgos'!$B$9:$B$27,0)),"")</f>
        <v/>
      </c>
      <c r="T107" s="52"/>
      <c r="U107" s="52"/>
      <c r="V107" s="80"/>
      <c r="W107" s="80"/>
      <c r="X107" s="80"/>
    </row>
    <row r="108" spans="1:24" ht="18" x14ac:dyDescent="0.2">
      <c r="A108" s="50"/>
      <c r="B108" s="50"/>
      <c r="C108" s="50"/>
      <c r="D108" s="50"/>
      <c r="E108" s="50"/>
      <c r="F108" s="50"/>
      <c r="G108" s="50"/>
      <c r="H108" s="50"/>
      <c r="I108" s="50"/>
      <c r="J108" s="50"/>
      <c r="K108" s="50" t="str">
        <f>IFERROR(VLOOKUP(I108,[11]DATOS!$L$2:$Q$6,MATCH(J108,[11]DATOS!$M$7:$Q$7,0)+1,0),"")</f>
        <v/>
      </c>
      <c r="L108" s="50"/>
      <c r="M108" s="50"/>
      <c r="N108" s="50" t="str">
        <f>IFERROR(VLOOKUP(L108,[11]DATOS!$L$2:$Q$6,MATCH(M108,[11]DATOS!$M$7:$Q$7,0)+1,0),"")</f>
        <v/>
      </c>
      <c r="O108" s="50"/>
      <c r="P108" s="50"/>
      <c r="Q108" s="50"/>
      <c r="R108" s="50" t="str">
        <f>IFERROR(INDEX([11]DATOS!$T$3:$T$6,MATCH(MC!N108,[11]DATOS!$S$3:$S$6,0)),"")</f>
        <v/>
      </c>
      <c r="S108" s="51" t="str">
        <f>IFERROR(INDEX('[11]Evaluación de riesgos'!$P$9:$P$27,MATCH(MC!O108,'[11]Evaluación de riesgos'!$B$9:$B$27,0)),"")</f>
        <v/>
      </c>
      <c r="T108" s="52"/>
      <c r="U108" s="52"/>
      <c r="V108" s="80"/>
      <c r="W108" s="80"/>
      <c r="X108" s="80"/>
    </row>
    <row r="109" spans="1:24" ht="18" x14ac:dyDescent="0.2">
      <c r="A109" s="50"/>
      <c r="B109" s="50"/>
      <c r="C109" s="50"/>
      <c r="D109" s="50"/>
      <c r="E109" s="50"/>
      <c r="F109" s="50"/>
      <c r="G109" s="50"/>
      <c r="H109" s="50"/>
      <c r="I109" s="50"/>
      <c r="J109" s="50"/>
      <c r="K109" s="50" t="str">
        <f>IFERROR(VLOOKUP(I109,[11]DATOS!$L$2:$Q$6,MATCH(J109,[11]DATOS!$M$7:$Q$7,0)+1,0),"")</f>
        <v/>
      </c>
      <c r="L109" s="50"/>
      <c r="M109" s="50"/>
      <c r="N109" s="50" t="str">
        <f>IFERROR(VLOOKUP(L109,[11]DATOS!$L$2:$Q$6,MATCH(M109,[11]DATOS!$M$7:$Q$7,0)+1,0),"")</f>
        <v/>
      </c>
      <c r="O109" s="50"/>
      <c r="P109" s="50"/>
      <c r="Q109" s="50"/>
      <c r="R109" s="50" t="str">
        <f>IFERROR(INDEX([11]DATOS!$T$3:$T$6,MATCH(MC!N109,[11]DATOS!$S$3:$S$6,0)),"")</f>
        <v/>
      </c>
      <c r="S109" s="51" t="str">
        <f>IFERROR(INDEX('[11]Evaluación de riesgos'!$P$9:$P$27,MATCH(MC!O109,'[11]Evaluación de riesgos'!$B$9:$B$27,0)),"")</f>
        <v/>
      </c>
      <c r="T109" s="52"/>
      <c r="U109" s="52"/>
      <c r="V109" s="80"/>
      <c r="W109" s="80"/>
      <c r="X109" s="80"/>
    </row>
    <row r="110" spans="1:24" ht="18" x14ac:dyDescent="0.2">
      <c r="A110" s="50"/>
      <c r="B110" s="50"/>
      <c r="C110" s="50"/>
      <c r="D110" s="50"/>
      <c r="E110" s="50"/>
      <c r="F110" s="50"/>
      <c r="G110" s="50"/>
      <c r="H110" s="50"/>
      <c r="I110" s="50"/>
      <c r="J110" s="50"/>
      <c r="K110" s="50" t="str">
        <f>IFERROR(VLOOKUP(I110,[11]DATOS!$L$2:$Q$6,MATCH(J110,[11]DATOS!$M$7:$Q$7,0)+1,0),"")</f>
        <v/>
      </c>
      <c r="L110" s="50"/>
      <c r="M110" s="50"/>
      <c r="N110" s="50" t="str">
        <f>IFERROR(VLOOKUP(L110,[11]DATOS!$L$2:$Q$6,MATCH(M110,[11]DATOS!$M$7:$Q$7,0)+1,0),"")</f>
        <v/>
      </c>
      <c r="O110" s="50"/>
      <c r="P110" s="50"/>
      <c r="Q110" s="50"/>
      <c r="R110" s="50" t="str">
        <f>IFERROR(INDEX([11]DATOS!$T$3:$T$6,MATCH(MC!N110,[11]DATOS!$S$3:$S$6,0)),"")</f>
        <v/>
      </c>
      <c r="S110" s="51" t="str">
        <f>IFERROR(INDEX('[11]Evaluación de riesgos'!$P$9:$P$27,MATCH(MC!O110,'[11]Evaluación de riesgos'!$B$9:$B$27,0)),"")</f>
        <v/>
      </c>
      <c r="T110" s="52"/>
      <c r="U110" s="52"/>
      <c r="V110" s="80"/>
      <c r="W110" s="80"/>
      <c r="X110" s="80"/>
    </row>
    <row r="111" spans="1:24" ht="18" x14ac:dyDescent="0.2">
      <c r="A111" s="50"/>
      <c r="B111" s="50"/>
      <c r="C111" s="50"/>
      <c r="D111" s="50"/>
      <c r="E111" s="50"/>
      <c r="F111" s="50"/>
      <c r="G111" s="50"/>
      <c r="H111" s="50"/>
      <c r="I111" s="50"/>
      <c r="J111" s="50"/>
      <c r="K111" s="50" t="str">
        <f>IFERROR(VLOOKUP(I111,[11]DATOS!$L$2:$Q$6,MATCH(J111,[11]DATOS!$M$7:$Q$7,0)+1,0),"")</f>
        <v/>
      </c>
      <c r="L111" s="50"/>
      <c r="M111" s="50"/>
      <c r="N111" s="50" t="str">
        <f>IFERROR(VLOOKUP(L111,[11]DATOS!$L$2:$Q$6,MATCH(M111,[11]DATOS!$M$7:$Q$7,0)+1,0),"")</f>
        <v/>
      </c>
      <c r="O111" s="50"/>
      <c r="P111" s="50"/>
      <c r="Q111" s="50"/>
      <c r="R111" s="50" t="str">
        <f>IFERROR(INDEX([11]DATOS!$T$3:$T$6,MATCH(MC!N111,[11]DATOS!$S$3:$S$6,0)),"")</f>
        <v/>
      </c>
      <c r="S111" s="51" t="str">
        <f>IFERROR(INDEX('[11]Evaluación de riesgos'!$P$9:$P$27,MATCH(MC!O111,'[11]Evaluación de riesgos'!$B$9:$B$27,0)),"")</f>
        <v/>
      </c>
      <c r="T111" s="52"/>
      <c r="U111" s="52"/>
      <c r="V111" s="80"/>
      <c r="W111" s="80"/>
      <c r="X111" s="80"/>
    </row>
    <row r="112" spans="1:24" ht="18" x14ac:dyDescent="0.2">
      <c r="A112" s="50"/>
      <c r="B112" s="50"/>
      <c r="C112" s="50"/>
      <c r="D112" s="50"/>
      <c r="E112" s="50"/>
      <c r="F112" s="50"/>
      <c r="G112" s="50"/>
      <c r="H112" s="50"/>
      <c r="I112" s="50"/>
      <c r="J112" s="50"/>
      <c r="K112" s="50" t="str">
        <f>IFERROR(VLOOKUP(I112,[11]DATOS!$L$2:$Q$6,MATCH(J112,[11]DATOS!$M$7:$Q$7,0)+1,0),"")</f>
        <v/>
      </c>
      <c r="L112" s="50"/>
      <c r="M112" s="50"/>
      <c r="N112" s="50" t="str">
        <f>IFERROR(VLOOKUP(L112,[11]DATOS!$L$2:$Q$6,MATCH(M112,[11]DATOS!$M$7:$Q$7,0)+1,0),"")</f>
        <v/>
      </c>
      <c r="O112" s="50"/>
      <c r="P112" s="50"/>
      <c r="Q112" s="50"/>
      <c r="R112" s="50" t="str">
        <f>IFERROR(INDEX([11]DATOS!$T$3:$T$6,MATCH(MC!N112,[11]DATOS!$S$3:$S$6,0)),"")</f>
        <v/>
      </c>
      <c r="S112" s="51" t="str">
        <f>IFERROR(INDEX('[11]Evaluación de riesgos'!$P$9:$P$27,MATCH(MC!O112,'[11]Evaluación de riesgos'!$B$9:$B$27,0)),"")</f>
        <v/>
      </c>
      <c r="T112" s="52"/>
      <c r="U112" s="52"/>
      <c r="V112" s="80"/>
      <c r="W112" s="80"/>
      <c r="X112" s="80"/>
    </row>
    <row r="113" spans="1:24" ht="18" x14ac:dyDescent="0.2">
      <c r="A113" s="50"/>
      <c r="B113" s="50"/>
      <c r="C113" s="50"/>
      <c r="D113" s="50"/>
      <c r="E113" s="50"/>
      <c r="F113" s="50"/>
      <c r="G113" s="50"/>
      <c r="H113" s="50"/>
      <c r="I113" s="50"/>
      <c r="J113" s="50"/>
      <c r="K113" s="50" t="str">
        <f>IFERROR(VLOOKUP(I113,[11]DATOS!$L$2:$Q$6,MATCH(J113,[11]DATOS!$M$7:$Q$7,0)+1,0),"")</f>
        <v/>
      </c>
      <c r="L113" s="50"/>
      <c r="M113" s="50"/>
      <c r="N113" s="50" t="str">
        <f>IFERROR(VLOOKUP(L113,[11]DATOS!$L$2:$Q$6,MATCH(M113,[11]DATOS!$M$7:$Q$7,0)+1,0),"")</f>
        <v/>
      </c>
      <c r="O113" s="50"/>
      <c r="P113" s="50"/>
      <c r="Q113" s="50"/>
      <c r="R113" s="50" t="str">
        <f>IFERROR(INDEX([11]DATOS!$T$3:$T$6,MATCH(MC!N113,[11]DATOS!$S$3:$S$6,0)),"")</f>
        <v/>
      </c>
      <c r="S113" s="51" t="str">
        <f>IFERROR(INDEX('[11]Evaluación de riesgos'!$P$9:$P$27,MATCH(MC!O113,'[11]Evaluación de riesgos'!$B$9:$B$27,0)),"")</f>
        <v/>
      </c>
      <c r="T113" s="52"/>
      <c r="U113" s="52"/>
      <c r="V113" s="80"/>
      <c r="W113" s="80"/>
      <c r="X113" s="80"/>
    </row>
    <row r="114" spans="1:24" ht="18" x14ac:dyDescent="0.2">
      <c r="A114" s="50"/>
      <c r="B114" s="50"/>
      <c r="C114" s="50"/>
      <c r="D114" s="50"/>
      <c r="E114" s="50"/>
      <c r="F114" s="50"/>
      <c r="G114" s="50"/>
      <c r="H114" s="50"/>
      <c r="I114" s="50"/>
      <c r="J114" s="50"/>
      <c r="K114" s="50" t="str">
        <f>IFERROR(VLOOKUP(I114,[11]DATOS!$L$2:$Q$6,MATCH(J114,[11]DATOS!$M$7:$Q$7,0)+1,0),"")</f>
        <v/>
      </c>
      <c r="L114" s="50"/>
      <c r="M114" s="50"/>
      <c r="N114" s="50" t="str">
        <f>IFERROR(VLOOKUP(L114,[11]DATOS!$L$2:$Q$6,MATCH(M114,[11]DATOS!$M$7:$Q$7,0)+1,0),"")</f>
        <v/>
      </c>
      <c r="O114" s="50"/>
      <c r="P114" s="50"/>
      <c r="Q114" s="50"/>
      <c r="R114" s="50" t="str">
        <f>IFERROR(INDEX([11]DATOS!$T$3:$T$6,MATCH(MC!N114,[11]DATOS!$S$3:$S$6,0)),"")</f>
        <v/>
      </c>
      <c r="S114" s="51" t="str">
        <f>IFERROR(INDEX('[11]Evaluación de riesgos'!$P$9:$P$27,MATCH(MC!O114,'[11]Evaluación de riesgos'!$B$9:$B$27,0)),"")</f>
        <v/>
      </c>
      <c r="T114" s="52"/>
      <c r="U114" s="52"/>
      <c r="V114" s="80"/>
      <c r="W114" s="80"/>
      <c r="X114" s="80"/>
    </row>
    <row r="115" spans="1:24" ht="18" x14ac:dyDescent="0.2">
      <c r="A115" s="50"/>
      <c r="B115" s="50"/>
      <c r="C115" s="50"/>
      <c r="D115" s="50"/>
      <c r="E115" s="50"/>
      <c r="F115" s="50"/>
      <c r="G115" s="50"/>
      <c r="H115" s="50"/>
      <c r="I115" s="50"/>
      <c r="J115" s="50"/>
      <c r="K115" s="50" t="str">
        <f>IFERROR(VLOOKUP(I115,[11]DATOS!$L$2:$Q$6,MATCH(J115,[11]DATOS!$M$7:$Q$7,0)+1,0),"")</f>
        <v/>
      </c>
      <c r="L115" s="50"/>
      <c r="M115" s="50"/>
      <c r="N115" s="50" t="str">
        <f>IFERROR(VLOOKUP(L115,[11]DATOS!$L$2:$Q$6,MATCH(M115,[11]DATOS!$M$7:$Q$7,0)+1,0),"")</f>
        <v/>
      </c>
      <c r="O115" s="50"/>
      <c r="P115" s="50"/>
      <c r="Q115" s="50"/>
      <c r="R115" s="50" t="str">
        <f>IFERROR(INDEX([11]DATOS!$T$3:$T$6,MATCH(MC!N115,[11]DATOS!$S$3:$S$6,0)),"")</f>
        <v/>
      </c>
      <c r="S115" s="51" t="str">
        <f>IFERROR(INDEX('[11]Evaluación de riesgos'!$P$9:$P$27,MATCH(MC!O115,'[11]Evaluación de riesgos'!$B$9:$B$27,0)),"")</f>
        <v/>
      </c>
      <c r="T115" s="52"/>
      <c r="U115" s="52"/>
      <c r="V115" s="80"/>
      <c r="W115" s="80"/>
      <c r="X115" s="80"/>
    </row>
    <row r="116" spans="1:24" ht="18" x14ac:dyDescent="0.2">
      <c r="A116" s="50"/>
      <c r="B116" s="50"/>
      <c r="C116" s="50"/>
      <c r="D116" s="50"/>
      <c r="E116" s="50"/>
      <c r="F116" s="50"/>
      <c r="G116" s="50"/>
      <c r="H116" s="50"/>
      <c r="I116" s="50"/>
      <c r="J116" s="50"/>
      <c r="K116" s="50" t="str">
        <f>IFERROR(VLOOKUP(I116,[11]DATOS!$L$2:$Q$6,MATCH(J116,[11]DATOS!$M$7:$Q$7,0)+1,0),"")</f>
        <v/>
      </c>
      <c r="L116" s="50"/>
      <c r="M116" s="50"/>
      <c r="N116" s="50" t="str">
        <f>IFERROR(VLOOKUP(L116,[11]DATOS!$L$2:$Q$6,MATCH(M116,[11]DATOS!$M$7:$Q$7,0)+1,0),"")</f>
        <v/>
      </c>
      <c r="O116" s="50"/>
      <c r="P116" s="50"/>
      <c r="Q116" s="50"/>
      <c r="R116" s="50" t="str">
        <f>IFERROR(INDEX([11]DATOS!$T$3:$T$6,MATCH(MC!N116,[11]DATOS!$S$3:$S$6,0)),"")</f>
        <v/>
      </c>
      <c r="S116" s="51" t="str">
        <f>IFERROR(INDEX('[11]Evaluación de riesgos'!$P$9:$P$27,MATCH(MC!O116,'[11]Evaluación de riesgos'!$B$9:$B$27,0)),"")</f>
        <v/>
      </c>
      <c r="T116" s="52"/>
      <c r="U116" s="52"/>
      <c r="V116" s="80"/>
      <c r="W116" s="80"/>
      <c r="X116" s="80"/>
    </row>
    <row r="117" spans="1:24" ht="18" x14ac:dyDescent="0.2">
      <c r="A117" s="50"/>
      <c r="B117" s="50"/>
      <c r="C117" s="50"/>
      <c r="D117" s="50"/>
      <c r="E117" s="50"/>
      <c r="F117" s="50"/>
      <c r="G117" s="50"/>
      <c r="H117" s="50"/>
      <c r="I117" s="50"/>
      <c r="J117" s="50"/>
      <c r="K117" s="50" t="str">
        <f>IFERROR(VLOOKUP(I117,[11]DATOS!$L$2:$Q$6,MATCH(J117,[11]DATOS!$M$7:$Q$7,0)+1,0),"")</f>
        <v/>
      </c>
      <c r="L117" s="50"/>
      <c r="M117" s="50"/>
      <c r="N117" s="50" t="str">
        <f>IFERROR(VLOOKUP(L117,[11]DATOS!$L$2:$Q$6,MATCH(M117,[11]DATOS!$M$7:$Q$7,0)+1,0),"")</f>
        <v/>
      </c>
      <c r="O117" s="50"/>
      <c r="P117" s="50"/>
      <c r="Q117" s="50"/>
      <c r="R117" s="50" t="str">
        <f>IFERROR(INDEX([11]DATOS!$T$3:$T$6,MATCH(MC!N117,[11]DATOS!$S$3:$S$6,0)),"")</f>
        <v/>
      </c>
      <c r="S117" s="51" t="str">
        <f>IFERROR(INDEX('[11]Evaluación de riesgos'!$P$9:$P$27,MATCH(MC!O117,'[11]Evaluación de riesgos'!$B$9:$B$27,0)),"")</f>
        <v/>
      </c>
      <c r="T117" s="52"/>
      <c r="U117" s="52"/>
      <c r="V117" s="80"/>
      <c r="W117" s="80"/>
      <c r="X117" s="80"/>
    </row>
    <row r="118" spans="1:24" ht="18" x14ac:dyDescent="0.2">
      <c r="A118" s="50"/>
      <c r="B118" s="50"/>
      <c r="C118" s="50"/>
      <c r="D118" s="50"/>
      <c r="E118" s="50"/>
      <c r="F118" s="50"/>
      <c r="G118" s="50"/>
      <c r="H118" s="50"/>
      <c r="I118" s="50"/>
      <c r="J118" s="50"/>
      <c r="K118" s="50" t="str">
        <f>IFERROR(VLOOKUP(I118,[11]DATOS!$L$2:$Q$6,MATCH(J118,[11]DATOS!$M$7:$Q$7,0)+1,0),"")</f>
        <v/>
      </c>
      <c r="L118" s="50"/>
      <c r="M118" s="50"/>
      <c r="N118" s="50" t="str">
        <f>IFERROR(VLOOKUP(L118,[11]DATOS!$L$2:$Q$6,MATCH(M118,[11]DATOS!$M$7:$Q$7,0)+1,0),"")</f>
        <v/>
      </c>
      <c r="O118" s="50"/>
      <c r="P118" s="50"/>
      <c r="Q118" s="50"/>
      <c r="R118" s="50" t="str">
        <f>IFERROR(INDEX([11]DATOS!$T$3:$T$6,MATCH(MC!N118,[11]DATOS!$S$3:$S$6,0)),"")</f>
        <v/>
      </c>
      <c r="S118" s="51" t="str">
        <f>IFERROR(INDEX('[11]Evaluación de riesgos'!$P$9:$P$27,MATCH(MC!O118,'[11]Evaluación de riesgos'!$B$9:$B$27,0)),"")</f>
        <v/>
      </c>
      <c r="T118" s="52"/>
      <c r="U118" s="52"/>
      <c r="V118" s="80"/>
      <c r="W118" s="80"/>
      <c r="X118" s="80"/>
    </row>
    <row r="119" spans="1:24" ht="18" x14ac:dyDescent="0.2">
      <c r="A119" s="50"/>
      <c r="B119" s="50"/>
      <c r="C119" s="50"/>
      <c r="D119" s="50"/>
      <c r="E119" s="50"/>
      <c r="F119" s="50"/>
      <c r="G119" s="50"/>
      <c r="H119" s="50"/>
      <c r="I119" s="50"/>
      <c r="J119" s="50"/>
      <c r="K119" s="50" t="str">
        <f>IFERROR(VLOOKUP(I119,[11]DATOS!$L$2:$Q$6,MATCH(J119,[11]DATOS!$M$7:$Q$7,0)+1,0),"")</f>
        <v/>
      </c>
      <c r="L119" s="50"/>
      <c r="M119" s="50"/>
      <c r="N119" s="50" t="str">
        <f>IFERROR(VLOOKUP(L119,[11]DATOS!$L$2:$Q$6,MATCH(M119,[11]DATOS!$M$7:$Q$7,0)+1,0),"")</f>
        <v/>
      </c>
      <c r="O119" s="50"/>
      <c r="P119" s="50"/>
      <c r="Q119" s="50"/>
      <c r="R119" s="50" t="str">
        <f>IFERROR(INDEX([11]DATOS!$T$3:$T$6,MATCH(MC!N119,[11]DATOS!$S$3:$S$6,0)),"")</f>
        <v/>
      </c>
      <c r="S119" s="51" t="str">
        <f>IFERROR(INDEX('[11]Evaluación de riesgos'!$P$9:$P$27,MATCH(MC!O119,'[11]Evaluación de riesgos'!$B$9:$B$27,0)),"")</f>
        <v/>
      </c>
      <c r="T119" s="52"/>
      <c r="U119" s="52"/>
      <c r="V119" s="80"/>
      <c r="W119" s="80"/>
      <c r="X119" s="80"/>
    </row>
    <row r="120" spans="1:24" ht="18" x14ac:dyDescent="0.2">
      <c r="A120" s="50"/>
      <c r="B120" s="50"/>
      <c r="C120" s="50"/>
      <c r="D120" s="50"/>
      <c r="E120" s="50"/>
      <c r="F120" s="50"/>
      <c r="G120" s="50"/>
      <c r="H120" s="50"/>
      <c r="I120" s="50"/>
      <c r="J120" s="50"/>
      <c r="K120" s="50" t="str">
        <f>IFERROR(VLOOKUP(I120,[11]DATOS!$L$2:$Q$6,MATCH(J120,[11]DATOS!$M$7:$Q$7,0)+1,0),"")</f>
        <v/>
      </c>
      <c r="L120" s="50"/>
      <c r="M120" s="50"/>
      <c r="N120" s="50" t="str">
        <f>IFERROR(VLOOKUP(L120,[11]DATOS!$L$2:$Q$6,MATCH(M120,[11]DATOS!$M$7:$Q$7,0)+1,0),"")</f>
        <v/>
      </c>
      <c r="O120" s="50"/>
      <c r="P120" s="50"/>
      <c r="Q120" s="50"/>
      <c r="R120" s="50" t="str">
        <f>IFERROR(INDEX([11]DATOS!$T$3:$T$6,MATCH(MC!N120,[11]DATOS!$S$3:$S$6,0)),"")</f>
        <v/>
      </c>
      <c r="S120" s="51" t="str">
        <f>IFERROR(INDEX('[11]Evaluación de riesgos'!$P$9:$P$27,MATCH(MC!O120,'[11]Evaluación de riesgos'!$B$9:$B$27,0)),"")</f>
        <v/>
      </c>
      <c r="T120" s="52"/>
      <c r="U120" s="52"/>
      <c r="V120" s="80"/>
      <c r="W120" s="80"/>
      <c r="X120" s="80"/>
    </row>
    <row r="121" spans="1:24" ht="18" x14ac:dyDescent="0.2">
      <c r="A121" s="50"/>
      <c r="B121" s="50"/>
      <c r="C121" s="50"/>
      <c r="D121" s="50"/>
      <c r="E121" s="50"/>
      <c r="F121" s="50"/>
      <c r="G121" s="50"/>
      <c r="H121" s="50"/>
      <c r="I121" s="50"/>
      <c r="J121" s="50"/>
      <c r="K121" s="50" t="str">
        <f>IFERROR(VLOOKUP(I121,[11]DATOS!$L$2:$Q$6,MATCH(J121,[11]DATOS!$M$7:$Q$7,0)+1,0),"")</f>
        <v/>
      </c>
      <c r="L121" s="50"/>
      <c r="M121" s="50"/>
      <c r="N121" s="50" t="str">
        <f>IFERROR(VLOOKUP(L121,[11]DATOS!$L$2:$Q$6,MATCH(M121,[11]DATOS!$M$7:$Q$7,0)+1,0),"")</f>
        <v/>
      </c>
      <c r="O121" s="50"/>
      <c r="P121" s="50"/>
      <c r="Q121" s="50"/>
      <c r="R121" s="50" t="str">
        <f>IFERROR(INDEX([11]DATOS!$T$3:$T$6,MATCH(MC!N121,[11]DATOS!$S$3:$S$6,0)),"")</f>
        <v/>
      </c>
      <c r="S121" s="51" t="str">
        <f>IFERROR(INDEX('[11]Evaluación de riesgos'!$P$9:$P$27,MATCH(MC!O121,'[11]Evaluación de riesgos'!$B$9:$B$27,0)),"")</f>
        <v/>
      </c>
      <c r="T121" s="52"/>
      <c r="U121" s="52"/>
      <c r="V121" s="80"/>
      <c r="W121" s="80"/>
      <c r="X121" s="80"/>
    </row>
    <row r="122" spans="1:24" ht="18" x14ac:dyDescent="0.2">
      <c r="A122" s="50"/>
      <c r="B122" s="50"/>
      <c r="C122" s="50"/>
      <c r="D122" s="50"/>
      <c r="E122" s="50"/>
      <c r="F122" s="50"/>
      <c r="G122" s="50"/>
      <c r="H122" s="50"/>
      <c r="I122" s="50"/>
      <c r="J122" s="50"/>
      <c r="K122" s="50" t="str">
        <f>IFERROR(VLOOKUP(I122,[11]DATOS!$L$2:$Q$6,MATCH(J122,[11]DATOS!$M$7:$Q$7,0)+1,0),"")</f>
        <v/>
      </c>
      <c r="L122" s="50"/>
      <c r="M122" s="50"/>
      <c r="N122" s="50" t="str">
        <f>IFERROR(VLOOKUP(L122,[11]DATOS!$L$2:$Q$6,MATCH(M122,[11]DATOS!$M$7:$Q$7,0)+1,0),"")</f>
        <v/>
      </c>
      <c r="O122" s="50"/>
      <c r="P122" s="50"/>
      <c r="Q122" s="50"/>
      <c r="R122" s="50" t="str">
        <f>IFERROR(INDEX([11]DATOS!$T$3:$T$6,MATCH(MC!N122,[11]DATOS!$S$3:$S$6,0)),"")</f>
        <v/>
      </c>
      <c r="S122" s="51" t="str">
        <f>IFERROR(INDEX('[11]Evaluación de riesgos'!$P$9:$P$27,MATCH(MC!O122,'[11]Evaluación de riesgos'!$B$9:$B$27,0)),"")</f>
        <v/>
      </c>
      <c r="T122" s="52"/>
      <c r="U122" s="52"/>
      <c r="V122" s="80"/>
      <c r="W122" s="80"/>
      <c r="X122" s="80"/>
    </row>
    <row r="123" spans="1:24" ht="18" x14ac:dyDescent="0.2">
      <c r="A123" s="50"/>
      <c r="B123" s="50"/>
      <c r="C123" s="50"/>
      <c r="D123" s="50"/>
      <c r="E123" s="50"/>
      <c r="F123" s="50"/>
      <c r="G123" s="50"/>
      <c r="H123" s="50"/>
      <c r="I123" s="50"/>
      <c r="J123" s="50"/>
      <c r="K123" s="50" t="str">
        <f>IFERROR(VLOOKUP(I123,[11]DATOS!$L$2:$Q$6,MATCH(J123,[11]DATOS!$M$7:$Q$7,0)+1,0),"")</f>
        <v/>
      </c>
      <c r="L123" s="50"/>
      <c r="M123" s="50"/>
      <c r="N123" s="50" t="str">
        <f>IFERROR(VLOOKUP(L123,[11]DATOS!$L$2:$Q$6,MATCH(M123,[11]DATOS!$M$7:$Q$7,0)+1,0),"")</f>
        <v/>
      </c>
      <c r="O123" s="50"/>
      <c r="P123" s="50"/>
      <c r="Q123" s="50"/>
      <c r="R123" s="50" t="str">
        <f>IFERROR(INDEX([11]DATOS!$T$3:$T$6,MATCH(MC!N123,[11]DATOS!$S$3:$S$6,0)),"")</f>
        <v/>
      </c>
      <c r="S123" s="51" t="str">
        <f>IFERROR(INDEX('[11]Evaluación de riesgos'!$P$9:$P$27,MATCH(MC!O123,'[11]Evaluación de riesgos'!$B$9:$B$27,0)),"")</f>
        <v/>
      </c>
      <c r="T123" s="52"/>
      <c r="U123" s="52"/>
      <c r="V123" s="80"/>
      <c r="W123" s="80"/>
      <c r="X123" s="80"/>
    </row>
    <row r="124" spans="1:24" ht="18" x14ac:dyDescent="0.2">
      <c r="A124" s="50"/>
      <c r="B124" s="50"/>
      <c r="C124" s="50"/>
      <c r="D124" s="50"/>
      <c r="E124" s="50"/>
      <c r="F124" s="50"/>
      <c r="G124" s="50"/>
      <c r="H124" s="50"/>
      <c r="I124" s="50"/>
      <c r="J124" s="50"/>
      <c r="K124" s="50" t="str">
        <f>IFERROR(VLOOKUP(I124,[11]DATOS!$L$2:$Q$6,MATCH(J124,[11]DATOS!$M$7:$Q$7,0)+1,0),"")</f>
        <v/>
      </c>
      <c r="L124" s="50"/>
      <c r="M124" s="50"/>
      <c r="N124" s="50" t="str">
        <f>IFERROR(VLOOKUP(L124,[11]DATOS!$L$2:$Q$6,MATCH(M124,[11]DATOS!$M$7:$Q$7,0)+1,0),"")</f>
        <v/>
      </c>
      <c r="O124" s="50"/>
      <c r="P124" s="50"/>
      <c r="Q124" s="50"/>
      <c r="R124" s="50" t="str">
        <f>IFERROR(INDEX([11]DATOS!$T$3:$T$6,MATCH(MC!N124,[11]DATOS!$S$3:$S$6,0)),"")</f>
        <v/>
      </c>
      <c r="S124" s="51" t="str">
        <f>IFERROR(INDEX('[11]Evaluación de riesgos'!$P$9:$P$27,MATCH(MC!O124,'[11]Evaluación de riesgos'!$B$9:$B$27,0)),"")</f>
        <v/>
      </c>
      <c r="T124" s="52"/>
      <c r="U124" s="52"/>
      <c r="V124" s="80"/>
      <c r="W124" s="80"/>
      <c r="X124" s="80"/>
    </row>
    <row r="125" spans="1:24" ht="18" x14ac:dyDescent="0.2">
      <c r="A125" s="50"/>
      <c r="B125" s="50"/>
      <c r="C125" s="50"/>
      <c r="D125" s="50"/>
      <c r="E125" s="50"/>
      <c r="F125" s="50"/>
      <c r="G125" s="50"/>
      <c r="H125" s="50"/>
      <c r="I125" s="50"/>
      <c r="J125" s="50"/>
      <c r="K125" s="50" t="str">
        <f>IFERROR(VLOOKUP(I125,[11]DATOS!$L$2:$Q$6,MATCH(J125,[11]DATOS!$M$7:$Q$7,0)+1,0),"")</f>
        <v/>
      </c>
      <c r="L125" s="50"/>
      <c r="M125" s="50"/>
      <c r="N125" s="50" t="str">
        <f>IFERROR(VLOOKUP(L125,[11]DATOS!$L$2:$Q$6,MATCH(M125,[11]DATOS!$M$7:$Q$7,0)+1,0),"")</f>
        <v/>
      </c>
      <c r="O125" s="50"/>
      <c r="P125" s="50"/>
      <c r="Q125" s="50"/>
      <c r="R125" s="50" t="str">
        <f>IFERROR(INDEX([11]DATOS!$T$3:$T$6,MATCH(MC!N125,[11]DATOS!$S$3:$S$6,0)),"")</f>
        <v/>
      </c>
      <c r="S125" s="51" t="str">
        <f>IFERROR(INDEX('[11]Evaluación de riesgos'!$P$9:$P$27,MATCH(MC!O125,'[11]Evaluación de riesgos'!$B$9:$B$27,0)),"")</f>
        <v/>
      </c>
      <c r="T125" s="52"/>
      <c r="U125" s="52"/>
      <c r="V125" s="80"/>
      <c r="W125" s="80"/>
      <c r="X125" s="80"/>
    </row>
    <row r="126" spans="1:24" ht="18" x14ac:dyDescent="0.2">
      <c r="A126" s="50"/>
      <c r="B126" s="50"/>
      <c r="C126" s="50"/>
      <c r="D126" s="50"/>
      <c r="E126" s="50"/>
      <c r="F126" s="50"/>
      <c r="G126" s="50"/>
      <c r="H126" s="50"/>
      <c r="I126" s="50"/>
      <c r="J126" s="50"/>
      <c r="K126" s="50" t="str">
        <f>IFERROR(VLOOKUP(I126,[11]DATOS!$L$2:$Q$6,MATCH(J126,[11]DATOS!$M$7:$Q$7,0)+1,0),"")</f>
        <v/>
      </c>
      <c r="L126" s="50"/>
      <c r="M126" s="50"/>
      <c r="N126" s="50" t="str">
        <f>IFERROR(VLOOKUP(L126,[11]DATOS!$L$2:$Q$6,MATCH(M126,[11]DATOS!$M$7:$Q$7,0)+1,0),"")</f>
        <v/>
      </c>
      <c r="O126" s="50"/>
      <c r="P126" s="50"/>
      <c r="Q126" s="50"/>
      <c r="R126" s="50" t="str">
        <f>IFERROR(INDEX([11]DATOS!$T$3:$T$6,MATCH(MC!N126,[11]DATOS!$S$3:$S$6,0)),"")</f>
        <v/>
      </c>
      <c r="S126" s="51" t="str">
        <f>IFERROR(INDEX('[11]Evaluación de riesgos'!$P$9:$P$27,MATCH(MC!O126,'[11]Evaluación de riesgos'!$B$9:$B$27,0)),"")</f>
        <v/>
      </c>
      <c r="T126" s="52"/>
      <c r="U126" s="52"/>
      <c r="V126" s="80"/>
      <c r="W126" s="80"/>
      <c r="X126" s="80"/>
    </row>
    <row r="127" spans="1:24" ht="18" x14ac:dyDescent="0.2">
      <c r="A127" s="50"/>
      <c r="B127" s="50"/>
      <c r="C127" s="50"/>
      <c r="D127" s="50"/>
      <c r="E127" s="50"/>
      <c r="F127" s="50"/>
      <c r="G127" s="50"/>
      <c r="H127" s="50"/>
      <c r="I127" s="50"/>
      <c r="J127" s="50"/>
      <c r="K127" s="50" t="str">
        <f>IFERROR(VLOOKUP(I127,[11]DATOS!$L$2:$Q$6,MATCH(J127,[11]DATOS!$M$7:$Q$7,0)+1,0),"")</f>
        <v/>
      </c>
      <c r="L127" s="50"/>
      <c r="M127" s="50"/>
      <c r="N127" s="50" t="str">
        <f>IFERROR(VLOOKUP(L127,[11]DATOS!$L$2:$Q$6,MATCH(M127,[11]DATOS!$M$7:$Q$7,0)+1,0),"")</f>
        <v/>
      </c>
      <c r="O127" s="50"/>
      <c r="P127" s="50"/>
      <c r="Q127" s="50"/>
      <c r="R127" s="50" t="str">
        <f>IFERROR(INDEX([11]DATOS!$T$3:$T$6,MATCH(MC!N127,[11]DATOS!$S$3:$S$6,0)),"")</f>
        <v/>
      </c>
      <c r="S127" s="51" t="str">
        <f>IFERROR(INDEX('[11]Evaluación de riesgos'!$P$9:$P$27,MATCH(MC!O127,'[11]Evaluación de riesgos'!$B$9:$B$27,0)),"")</f>
        <v/>
      </c>
      <c r="T127" s="52"/>
      <c r="U127" s="52"/>
      <c r="V127" s="80"/>
      <c r="W127" s="80"/>
      <c r="X127" s="80"/>
    </row>
    <row r="128" spans="1:24" ht="18" x14ac:dyDescent="0.2">
      <c r="A128" s="50"/>
      <c r="B128" s="50"/>
      <c r="C128" s="50"/>
      <c r="D128" s="50"/>
      <c r="E128" s="50"/>
      <c r="F128" s="50"/>
      <c r="G128" s="50"/>
      <c r="H128" s="50"/>
      <c r="I128" s="50"/>
      <c r="J128" s="50"/>
      <c r="K128" s="50" t="str">
        <f>IFERROR(VLOOKUP(I128,[11]DATOS!$L$2:$Q$6,MATCH(J128,[11]DATOS!$M$7:$Q$7,0)+1,0),"")</f>
        <v/>
      </c>
      <c r="L128" s="50"/>
      <c r="M128" s="50"/>
      <c r="N128" s="50" t="str">
        <f>IFERROR(VLOOKUP(L128,[11]DATOS!$L$2:$Q$6,MATCH(M128,[11]DATOS!$M$7:$Q$7,0)+1,0),"")</f>
        <v/>
      </c>
      <c r="O128" s="50"/>
      <c r="P128" s="50"/>
      <c r="Q128" s="50"/>
      <c r="R128" s="50" t="str">
        <f>IFERROR(INDEX([11]DATOS!$T$3:$T$6,MATCH(MC!N128,[11]DATOS!$S$3:$S$6,0)),"")</f>
        <v/>
      </c>
      <c r="S128" s="51" t="str">
        <f>IFERROR(INDEX('[11]Evaluación de riesgos'!$P$9:$P$27,MATCH(MC!O128,'[11]Evaluación de riesgos'!$B$9:$B$27,0)),"")</f>
        <v/>
      </c>
      <c r="T128" s="52"/>
      <c r="U128" s="52"/>
      <c r="V128" s="80"/>
      <c r="W128" s="80"/>
      <c r="X128" s="80"/>
    </row>
    <row r="129" spans="1:24" ht="18" x14ac:dyDescent="0.2">
      <c r="A129" s="50"/>
      <c r="B129" s="50"/>
      <c r="C129" s="50"/>
      <c r="D129" s="50"/>
      <c r="E129" s="50"/>
      <c r="F129" s="50"/>
      <c r="G129" s="50"/>
      <c r="H129" s="50"/>
      <c r="I129" s="50"/>
      <c r="J129" s="50"/>
      <c r="K129" s="50" t="str">
        <f>IFERROR(VLOOKUP(I129,[11]DATOS!$L$2:$Q$6,MATCH(J129,[11]DATOS!$M$7:$Q$7,0)+1,0),"")</f>
        <v/>
      </c>
      <c r="L129" s="50"/>
      <c r="M129" s="50"/>
      <c r="N129" s="50" t="str">
        <f>IFERROR(VLOOKUP(L129,[11]DATOS!$L$2:$Q$6,MATCH(M129,[11]DATOS!$M$7:$Q$7,0)+1,0),"")</f>
        <v/>
      </c>
      <c r="O129" s="50"/>
      <c r="P129" s="50"/>
      <c r="Q129" s="50"/>
      <c r="R129" s="50" t="str">
        <f>IFERROR(INDEX([11]DATOS!$T$3:$T$6,MATCH(MC!N129,[11]DATOS!$S$3:$S$6,0)),"")</f>
        <v/>
      </c>
      <c r="S129" s="51" t="str">
        <f>IFERROR(INDEX('[11]Evaluación de riesgos'!$P$9:$P$27,MATCH(MC!O129,'[11]Evaluación de riesgos'!$B$9:$B$27,0)),"")</f>
        <v/>
      </c>
      <c r="T129" s="52"/>
      <c r="U129" s="52"/>
      <c r="V129" s="80"/>
      <c r="W129" s="80"/>
      <c r="X129" s="80"/>
    </row>
    <row r="130" spans="1:24" ht="18" x14ac:dyDescent="0.2">
      <c r="A130" s="50"/>
      <c r="B130" s="50"/>
      <c r="C130" s="50"/>
      <c r="D130" s="50"/>
      <c r="E130" s="50"/>
      <c r="F130" s="50"/>
      <c r="G130" s="50"/>
      <c r="H130" s="50"/>
      <c r="I130" s="50"/>
      <c r="J130" s="50"/>
      <c r="K130" s="50" t="str">
        <f>IFERROR(VLOOKUP(I130,[11]DATOS!$L$2:$Q$6,MATCH(J130,[11]DATOS!$M$7:$Q$7,0)+1,0),"")</f>
        <v/>
      </c>
      <c r="L130" s="50"/>
      <c r="M130" s="50"/>
      <c r="N130" s="50" t="str">
        <f>IFERROR(VLOOKUP(L130,[11]DATOS!$L$2:$Q$6,MATCH(M130,[11]DATOS!$M$7:$Q$7,0)+1,0),"")</f>
        <v/>
      </c>
      <c r="O130" s="50"/>
      <c r="P130" s="50"/>
      <c r="Q130" s="50"/>
      <c r="R130" s="50" t="str">
        <f>IFERROR(INDEX([11]DATOS!$T$3:$T$6,MATCH(MC!N130,[11]DATOS!$S$3:$S$6,0)),"")</f>
        <v/>
      </c>
      <c r="S130" s="51" t="str">
        <f>IFERROR(INDEX('[11]Evaluación de riesgos'!$P$9:$P$27,MATCH(MC!O130,'[11]Evaluación de riesgos'!$B$9:$B$27,0)),"")</f>
        <v/>
      </c>
      <c r="T130" s="52"/>
      <c r="U130" s="52"/>
      <c r="V130" s="80"/>
      <c r="W130" s="80"/>
      <c r="X130" s="80"/>
    </row>
    <row r="131" spans="1:24" ht="18" x14ac:dyDescent="0.2">
      <c r="A131" s="50"/>
      <c r="B131" s="50"/>
      <c r="C131" s="50"/>
      <c r="D131" s="50"/>
      <c r="E131" s="50"/>
      <c r="F131" s="50"/>
      <c r="G131" s="50"/>
      <c r="H131" s="50"/>
      <c r="I131" s="50"/>
      <c r="J131" s="50"/>
      <c r="K131" s="50" t="str">
        <f>IFERROR(VLOOKUP(I131,[11]DATOS!$L$2:$Q$6,MATCH(J131,[11]DATOS!$M$7:$Q$7,0)+1,0),"")</f>
        <v/>
      </c>
      <c r="L131" s="50"/>
      <c r="M131" s="50"/>
      <c r="N131" s="50" t="str">
        <f>IFERROR(VLOOKUP(L131,[11]DATOS!$L$2:$Q$6,MATCH(M131,[11]DATOS!$M$7:$Q$7,0)+1,0),"")</f>
        <v/>
      </c>
      <c r="O131" s="50"/>
      <c r="P131" s="50"/>
      <c r="Q131" s="50"/>
      <c r="R131" s="50" t="str">
        <f>IFERROR(INDEX([11]DATOS!$T$3:$T$6,MATCH(MC!N131,[11]DATOS!$S$3:$S$6,0)),"")</f>
        <v/>
      </c>
      <c r="S131" s="51" t="str">
        <f>IFERROR(INDEX('[11]Evaluación de riesgos'!$P$9:$P$27,MATCH(MC!O131,'[11]Evaluación de riesgos'!$B$9:$B$27,0)),"")</f>
        <v/>
      </c>
      <c r="T131" s="52"/>
      <c r="U131" s="52"/>
      <c r="V131" s="80"/>
      <c r="W131" s="80"/>
      <c r="X131" s="80"/>
    </row>
    <row r="132" spans="1:24" ht="18" x14ac:dyDescent="0.2">
      <c r="A132" s="50"/>
      <c r="B132" s="50"/>
      <c r="C132" s="50"/>
      <c r="D132" s="50"/>
      <c r="E132" s="50"/>
      <c r="F132" s="50"/>
      <c r="G132" s="50"/>
      <c r="H132" s="50"/>
      <c r="I132" s="50"/>
      <c r="J132" s="50"/>
      <c r="K132" s="50" t="str">
        <f>IFERROR(VLOOKUP(I132,[11]DATOS!$L$2:$Q$6,MATCH(J132,[11]DATOS!$M$7:$Q$7,0)+1,0),"")</f>
        <v/>
      </c>
      <c r="L132" s="50"/>
      <c r="M132" s="50"/>
      <c r="N132" s="50" t="str">
        <f>IFERROR(VLOOKUP(L132,[11]DATOS!$L$2:$Q$6,MATCH(M132,[11]DATOS!$M$7:$Q$7,0)+1,0),"")</f>
        <v/>
      </c>
      <c r="O132" s="50"/>
      <c r="P132" s="50"/>
      <c r="Q132" s="50"/>
      <c r="R132" s="50" t="str">
        <f>IFERROR(INDEX([11]DATOS!$T$3:$T$6,MATCH(MC!N132,[11]DATOS!$S$3:$S$6,0)),"")</f>
        <v/>
      </c>
      <c r="S132" s="51" t="str">
        <f>IFERROR(INDEX('[11]Evaluación de riesgos'!$P$9:$P$27,MATCH(MC!O132,'[11]Evaluación de riesgos'!$B$9:$B$27,0)),"")</f>
        <v/>
      </c>
      <c r="T132" s="52"/>
      <c r="U132" s="52"/>
      <c r="V132" s="80"/>
      <c r="W132" s="80"/>
      <c r="X132" s="80"/>
    </row>
    <row r="133" spans="1:24" ht="18" x14ac:dyDescent="0.2">
      <c r="A133" s="50"/>
      <c r="B133" s="50"/>
      <c r="C133" s="50"/>
      <c r="D133" s="50"/>
      <c r="E133" s="50"/>
      <c r="F133" s="50"/>
      <c r="G133" s="50"/>
      <c r="H133" s="50"/>
      <c r="I133" s="50"/>
      <c r="J133" s="50"/>
      <c r="K133" s="50" t="str">
        <f>IFERROR(VLOOKUP(I133,[11]DATOS!$L$2:$Q$6,MATCH(J133,[11]DATOS!$M$7:$Q$7,0)+1,0),"")</f>
        <v/>
      </c>
      <c r="L133" s="50"/>
      <c r="M133" s="50"/>
      <c r="N133" s="50" t="str">
        <f>IFERROR(VLOOKUP(L133,[11]DATOS!$L$2:$Q$6,MATCH(M133,[11]DATOS!$M$7:$Q$7,0)+1,0),"")</f>
        <v/>
      </c>
      <c r="O133" s="50"/>
      <c r="P133" s="50"/>
      <c r="Q133" s="50"/>
      <c r="R133" s="50" t="str">
        <f>IFERROR(INDEX([11]DATOS!$T$3:$T$6,MATCH(MC!N133,[11]DATOS!$S$3:$S$6,0)),"")</f>
        <v/>
      </c>
      <c r="S133" s="51" t="str">
        <f>IFERROR(INDEX('[11]Evaluación de riesgos'!$P$9:$P$27,MATCH(MC!O133,'[11]Evaluación de riesgos'!$B$9:$B$27,0)),"")</f>
        <v/>
      </c>
      <c r="T133" s="52"/>
      <c r="U133" s="52"/>
      <c r="V133" s="80"/>
      <c r="W133" s="80"/>
      <c r="X133" s="80"/>
    </row>
    <row r="134" spans="1:24" ht="18" x14ac:dyDescent="0.2">
      <c r="A134" s="50"/>
      <c r="B134" s="50"/>
      <c r="C134" s="50"/>
      <c r="D134" s="50"/>
      <c r="E134" s="50"/>
      <c r="F134" s="50"/>
      <c r="G134" s="50"/>
      <c r="H134" s="50"/>
      <c r="I134" s="50"/>
      <c r="J134" s="50"/>
      <c r="K134" s="50" t="str">
        <f>IFERROR(VLOOKUP(I134,[11]DATOS!$L$2:$Q$6,MATCH(J134,[11]DATOS!$M$7:$Q$7,0)+1,0),"")</f>
        <v/>
      </c>
      <c r="L134" s="50"/>
      <c r="M134" s="50"/>
      <c r="N134" s="50" t="str">
        <f>IFERROR(VLOOKUP(L134,[11]DATOS!$L$2:$Q$6,MATCH(M134,[11]DATOS!$M$7:$Q$7,0)+1,0),"")</f>
        <v/>
      </c>
      <c r="O134" s="50"/>
      <c r="P134" s="50"/>
      <c r="Q134" s="50"/>
      <c r="R134" s="50" t="str">
        <f>IFERROR(INDEX([11]DATOS!$T$3:$T$6,MATCH(MC!N134,[11]DATOS!$S$3:$S$6,0)),"")</f>
        <v/>
      </c>
      <c r="S134" s="51" t="str">
        <f>IFERROR(INDEX('[11]Evaluación de riesgos'!$P$9:$P$27,MATCH(MC!O134,'[11]Evaluación de riesgos'!$B$9:$B$27,0)),"")</f>
        <v/>
      </c>
      <c r="T134" s="52"/>
      <c r="U134" s="52"/>
      <c r="V134" s="80"/>
      <c r="W134" s="80"/>
      <c r="X134" s="80"/>
    </row>
    <row r="135" spans="1:24" ht="18" x14ac:dyDescent="0.2">
      <c r="A135" s="50"/>
      <c r="B135" s="50"/>
      <c r="C135" s="50"/>
      <c r="D135" s="50"/>
      <c r="E135" s="50"/>
      <c r="F135" s="50"/>
      <c r="G135" s="50"/>
      <c r="H135" s="50"/>
      <c r="I135" s="50"/>
      <c r="J135" s="50"/>
      <c r="K135" s="50" t="str">
        <f>IFERROR(VLOOKUP(I135,[11]DATOS!$L$2:$Q$6,MATCH(J135,[11]DATOS!$M$7:$Q$7,0)+1,0),"")</f>
        <v/>
      </c>
      <c r="L135" s="50"/>
      <c r="M135" s="50"/>
      <c r="N135" s="50" t="str">
        <f>IFERROR(VLOOKUP(L135,[11]DATOS!$L$2:$Q$6,MATCH(M135,[11]DATOS!$M$7:$Q$7,0)+1,0),"")</f>
        <v/>
      </c>
      <c r="O135" s="50"/>
      <c r="P135" s="50"/>
      <c r="Q135" s="50"/>
      <c r="R135" s="50" t="str">
        <f>IFERROR(INDEX([11]DATOS!$T$3:$T$6,MATCH(MC!N135,[11]DATOS!$S$3:$S$6,0)),"")</f>
        <v/>
      </c>
      <c r="S135" s="51" t="str">
        <f>IFERROR(INDEX('[11]Evaluación de riesgos'!$P$9:$P$27,MATCH(MC!O135,'[11]Evaluación de riesgos'!$B$9:$B$27,0)),"")</f>
        <v/>
      </c>
      <c r="T135" s="52"/>
      <c r="U135" s="52"/>
      <c r="V135" s="80"/>
      <c r="W135" s="80"/>
      <c r="X135" s="80"/>
    </row>
    <row r="136" spans="1:24" ht="18" x14ac:dyDescent="0.2">
      <c r="A136" s="50"/>
      <c r="B136" s="50"/>
      <c r="C136" s="50"/>
      <c r="D136" s="50"/>
      <c r="E136" s="50"/>
      <c r="F136" s="50"/>
      <c r="G136" s="50"/>
      <c r="H136" s="50"/>
      <c r="I136" s="50"/>
      <c r="J136" s="50"/>
      <c r="K136" s="50" t="str">
        <f>IFERROR(VLOOKUP(I136,[11]DATOS!$L$2:$Q$6,MATCH(J136,[11]DATOS!$M$7:$Q$7,0)+1,0),"")</f>
        <v/>
      </c>
      <c r="L136" s="50"/>
      <c r="M136" s="50"/>
      <c r="N136" s="50" t="str">
        <f>IFERROR(VLOOKUP(L136,[11]DATOS!$L$2:$Q$6,MATCH(M136,[11]DATOS!$M$7:$Q$7,0)+1,0),"")</f>
        <v/>
      </c>
      <c r="O136" s="50"/>
      <c r="P136" s="50"/>
      <c r="Q136" s="50"/>
      <c r="R136" s="50" t="str">
        <f>IFERROR(INDEX([11]DATOS!$T$3:$T$6,MATCH(MC!N136,[11]DATOS!$S$3:$S$6,0)),"")</f>
        <v/>
      </c>
      <c r="S136" s="51" t="str">
        <f>IFERROR(INDEX('[11]Evaluación de riesgos'!$P$9:$P$27,MATCH(MC!O136,'[11]Evaluación de riesgos'!$B$9:$B$27,0)),"")</f>
        <v/>
      </c>
      <c r="T136" s="52"/>
      <c r="U136" s="52"/>
      <c r="V136" s="80"/>
      <c r="W136" s="80"/>
      <c r="X136" s="80"/>
    </row>
    <row r="137" spans="1:24" ht="18" x14ac:dyDescent="0.2">
      <c r="A137" s="50"/>
      <c r="B137" s="50"/>
      <c r="C137" s="50"/>
      <c r="D137" s="50"/>
      <c r="E137" s="50"/>
      <c r="F137" s="50"/>
      <c r="G137" s="50"/>
      <c r="H137" s="50"/>
      <c r="I137" s="50"/>
      <c r="J137" s="50"/>
      <c r="K137" s="50" t="str">
        <f>IFERROR(VLOOKUP(I137,[11]DATOS!$L$2:$Q$6,MATCH(J137,[11]DATOS!$M$7:$Q$7,0)+1,0),"")</f>
        <v/>
      </c>
      <c r="L137" s="50"/>
      <c r="M137" s="50"/>
      <c r="N137" s="50" t="str">
        <f>IFERROR(VLOOKUP(L137,[11]DATOS!$L$2:$Q$6,MATCH(M137,[11]DATOS!$M$7:$Q$7,0)+1,0),"")</f>
        <v/>
      </c>
      <c r="O137" s="50"/>
      <c r="P137" s="50"/>
      <c r="Q137" s="50"/>
      <c r="R137" s="50" t="str">
        <f>IFERROR(INDEX([11]DATOS!$T$3:$T$6,MATCH(MC!N137,[11]DATOS!$S$3:$S$6,0)),"")</f>
        <v/>
      </c>
      <c r="S137" s="51" t="str">
        <f>IFERROR(INDEX('[11]Evaluación de riesgos'!$P$9:$P$27,MATCH(MC!O137,'[11]Evaluación de riesgos'!$B$9:$B$27,0)),"")</f>
        <v/>
      </c>
      <c r="T137" s="52"/>
      <c r="U137" s="52"/>
      <c r="V137" s="80"/>
      <c r="W137" s="80"/>
      <c r="X137" s="80"/>
    </row>
    <row r="138" spans="1:24" ht="18" x14ac:dyDescent="0.2">
      <c r="A138" s="50"/>
      <c r="B138" s="50"/>
      <c r="C138" s="50"/>
      <c r="D138" s="50"/>
      <c r="E138" s="50"/>
      <c r="F138" s="50"/>
      <c r="G138" s="50"/>
      <c r="H138" s="50"/>
      <c r="I138" s="50"/>
      <c r="J138" s="50"/>
      <c r="K138" s="50" t="str">
        <f>IFERROR(VLOOKUP(I138,[11]DATOS!$L$2:$Q$6,MATCH(J138,[11]DATOS!$M$7:$Q$7,0)+1,0),"")</f>
        <v/>
      </c>
      <c r="L138" s="50"/>
      <c r="M138" s="50"/>
      <c r="N138" s="50" t="str">
        <f>IFERROR(VLOOKUP(L138,[11]DATOS!$L$2:$Q$6,MATCH(M138,[11]DATOS!$M$7:$Q$7,0)+1,0),"")</f>
        <v/>
      </c>
      <c r="O138" s="50"/>
      <c r="P138" s="50"/>
      <c r="Q138" s="50"/>
      <c r="R138" s="50" t="str">
        <f>IFERROR(INDEX([11]DATOS!$T$3:$T$6,MATCH(MC!N138,[11]DATOS!$S$3:$S$6,0)),"")</f>
        <v/>
      </c>
      <c r="S138" s="51" t="str">
        <f>IFERROR(INDEX('[11]Evaluación de riesgos'!$P$9:$P$27,MATCH(MC!O138,'[11]Evaluación de riesgos'!$B$9:$B$27,0)),"")</f>
        <v/>
      </c>
      <c r="T138" s="52"/>
      <c r="U138" s="52"/>
      <c r="V138" s="80"/>
      <c r="W138" s="80"/>
      <c r="X138" s="80"/>
    </row>
    <row r="139" spans="1:24" ht="18" x14ac:dyDescent="0.2">
      <c r="A139" s="50"/>
      <c r="B139" s="50"/>
      <c r="C139" s="50"/>
      <c r="D139" s="50"/>
      <c r="E139" s="50"/>
      <c r="F139" s="50"/>
      <c r="G139" s="50"/>
      <c r="H139" s="50"/>
      <c r="I139" s="50"/>
      <c r="J139" s="50"/>
      <c r="K139" s="50" t="str">
        <f>IFERROR(VLOOKUP(I139,[11]DATOS!$L$2:$Q$6,MATCH(J139,[11]DATOS!$M$7:$Q$7,0)+1,0),"")</f>
        <v/>
      </c>
      <c r="L139" s="50"/>
      <c r="M139" s="50"/>
      <c r="N139" s="50" t="str">
        <f>IFERROR(VLOOKUP(L139,[11]DATOS!$L$2:$Q$6,MATCH(M139,[11]DATOS!$M$7:$Q$7,0)+1,0),"")</f>
        <v/>
      </c>
      <c r="O139" s="50"/>
      <c r="P139" s="50"/>
      <c r="Q139" s="50"/>
      <c r="R139" s="50" t="str">
        <f>IFERROR(INDEX([11]DATOS!$T$3:$T$6,MATCH(MC!N139,[11]DATOS!$S$3:$S$6,0)),"")</f>
        <v/>
      </c>
      <c r="S139" s="51" t="str">
        <f>IFERROR(INDEX('[11]Evaluación de riesgos'!$P$9:$P$27,MATCH(MC!O139,'[11]Evaluación de riesgos'!$B$9:$B$27,0)),"")</f>
        <v/>
      </c>
      <c r="T139" s="52"/>
      <c r="U139" s="52"/>
      <c r="V139" s="80"/>
      <c r="W139" s="80"/>
      <c r="X139" s="80"/>
    </row>
    <row r="140" spans="1:24" ht="18" x14ac:dyDescent="0.2">
      <c r="A140" s="50"/>
      <c r="B140" s="50"/>
      <c r="C140" s="50"/>
      <c r="D140" s="50"/>
      <c r="E140" s="50"/>
      <c r="F140" s="50"/>
      <c r="G140" s="50"/>
      <c r="H140" s="50"/>
      <c r="I140" s="50"/>
      <c r="J140" s="50"/>
      <c r="K140" s="50" t="str">
        <f>IFERROR(VLOOKUP(I140,[11]DATOS!$L$2:$Q$6,MATCH(J140,[11]DATOS!$M$7:$Q$7,0)+1,0),"")</f>
        <v/>
      </c>
      <c r="L140" s="50"/>
      <c r="M140" s="50"/>
      <c r="N140" s="50" t="str">
        <f>IFERROR(VLOOKUP(L140,[11]DATOS!$L$2:$Q$6,MATCH(M140,[11]DATOS!$M$7:$Q$7,0)+1,0),"")</f>
        <v/>
      </c>
      <c r="O140" s="50"/>
      <c r="P140" s="50"/>
      <c r="Q140" s="50"/>
      <c r="R140" s="50" t="str">
        <f>IFERROR(INDEX([11]DATOS!$T$3:$T$6,MATCH(MC!N140,[11]DATOS!$S$3:$S$6,0)),"")</f>
        <v/>
      </c>
      <c r="S140" s="51" t="str">
        <f>IFERROR(INDEX('[11]Evaluación de riesgos'!$P$9:$P$27,MATCH(MC!O140,'[11]Evaluación de riesgos'!$B$9:$B$27,0)),"")</f>
        <v/>
      </c>
      <c r="T140" s="52"/>
      <c r="U140" s="52"/>
      <c r="V140" s="80"/>
      <c r="W140" s="80"/>
      <c r="X140" s="80"/>
    </row>
    <row r="141" spans="1:24" ht="18" x14ac:dyDescent="0.2">
      <c r="A141" s="50"/>
      <c r="B141" s="50"/>
      <c r="C141" s="50"/>
      <c r="D141" s="50"/>
      <c r="E141" s="50"/>
      <c r="F141" s="50"/>
      <c r="G141" s="50"/>
      <c r="H141" s="50"/>
      <c r="I141" s="50"/>
      <c r="J141" s="50"/>
      <c r="K141" s="50" t="str">
        <f>IFERROR(VLOOKUP(I141,[11]DATOS!$L$2:$Q$6,MATCH(J141,[11]DATOS!$M$7:$Q$7,0)+1,0),"")</f>
        <v/>
      </c>
      <c r="L141" s="50"/>
      <c r="M141" s="50"/>
      <c r="N141" s="50" t="str">
        <f>IFERROR(VLOOKUP(L141,[11]DATOS!$L$2:$Q$6,MATCH(M141,[11]DATOS!$M$7:$Q$7,0)+1,0),"")</f>
        <v/>
      </c>
      <c r="O141" s="50"/>
      <c r="P141" s="50"/>
      <c r="Q141" s="50"/>
      <c r="R141" s="50" t="str">
        <f>IFERROR(INDEX([11]DATOS!$T$3:$T$6,MATCH(MC!N141,[11]DATOS!$S$3:$S$6,0)),"")</f>
        <v/>
      </c>
      <c r="S141" s="51" t="str">
        <f>IFERROR(INDEX('[11]Evaluación de riesgos'!$P$9:$P$27,MATCH(MC!O141,'[11]Evaluación de riesgos'!$B$9:$B$27,0)),"")</f>
        <v/>
      </c>
      <c r="T141" s="52"/>
      <c r="U141" s="52"/>
      <c r="V141" s="80"/>
      <c r="W141" s="80"/>
      <c r="X141" s="80"/>
    </row>
    <row r="142" spans="1:24" ht="18" x14ac:dyDescent="0.2">
      <c r="A142" s="50"/>
      <c r="B142" s="50"/>
      <c r="C142" s="50"/>
      <c r="D142" s="50"/>
      <c r="E142" s="50"/>
      <c r="F142" s="50"/>
      <c r="G142" s="50"/>
      <c r="H142" s="50"/>
      <c r="I142" s="50"/>
      <c r="J142" s="50"/>
      <c r="K142" s="50" t="str">
        <f>IFERROR(VLOOKUP(I142,[11]DATOS!$L$2:$Q$6,MATCH(J142,[11]DATOS!$M$7:$Q$7,0)+1,0),"")</f>
        <v/>
      </c>
      <c r="L142" s="50"/>
      <c r="M142" s="50"/>
      <c r="N142" s="50" t="str">
        <f>IFERROR(VLOOKUP(L142,[11]DATOS!$L$2:$Q$6,MATCH(M142,[11]DATOS!$M$7:$Q$7,0)+1,0),"")</f>
        <v/>
      </c>
      <c r="O142" s="50"/>
      <c r="P142" s="50"/>
      <c r="Q142" s="50"/>
      <c r="R142" s="50" t="str">
        <f>IFERROR(INDEX([11]DATOS!$T$3:$T$6,MATCH(MC!N142,[11]DATOS!$S$3:$S$6,0)),"")</f>
        <v/>
      </c>
      <c r="S142" s="51" t="str">
        <f>IFERROR(INDEX('[11]Evaluación de riesgos'!$P$9:$P$27,MATCH(MC!O142,'[11]Evaluación de riesgos'!$B$9:$B$27,0)),"")</f>
        <v/>
      </c>
      <c r="T142" s="52"/>
      <c r="U142" s="52"/>
      <c r="V142" s="80"/>
      <c r="W142" s="80"/>
      <c r="X142" s="80"/>
    </row>
    <row r="143" spans="1:24" ht="18" x14ac:dyDescent="0.2">
      <c r="A143" s="50"/>
      <c r="B143" s="50"/>
      <c r="C143" s="50"/>
      <c r="D143" s="50"/>
      <c r="E143" s="50"/>
      <c r="F143" s="50"/>
      <c r="G143" s="50"/>
      <c r="H143" s="50"/>
      <c r="I143" s="50"/>
      <c r="J143" s="50"/>
      <c r="K143" s="50" t="str">
        <f>IFERROR(VLOOKUP(I143,[11]DATOS!$L$2:$Q$6,MATCH(J143,[11]DATOS!$M$7:$Q$7,0)+1,0),"")</f>
        <v/>
      </c>
      <c r="L143" s="50"/>
      <c r="M143" s="50"/>
      <c r="N143" s="50" t="str">
        <f>IFERROR(VLOOKUP(L143,[11]DATOS!$L$2:$Q$6,MATCH(M143,[11]DATOS!$M$7:$Q$7,0)+1,0),"")</f>
        <v/>
      </c>
      <c r="O143" s="50"/>
      <c r="P143" s="50"/>
      <c r="Q143" s="50"/>
      <c r="R143" s="50" t="str">
        <f>IFERROR(INDEX([11]DATOS!$T$3:$T$6,MATCH(MC!N143,[11]DATOS!$S$3:$S$6,0)),"")</f>
        <v/>
      </c>
      <c r="S143" s="51" t="str">
        <f>IFERROR(INDEX('[11]Evaluación de riesgos'!$P$9:$P$27,MATCH(MC!O143,'[11]Evaluación de riesgos'!$B$9:$B$27,0)),"")</f>
        <v/>
      </c>
      <c r="T143" s="52"/>
      <c r="U143" s="52"/>
      <c r="V143" s="80"/>
      <c r="W143" s="80"/>
      <c r="X143" s="80"/>
    </row>
    <row r="144" spans="1:24" ht="18" x14ac:dyDescent="0.2">
      <c r="A144" s="50"/>
      <c r="B144" s="50"/>
      <c r="C144" s="50"/>
      <c r="D144" s="50"/>
      <c r="E144" s="50"/>
      <c r="F144" s="50"/>
      <c r="G144" s="50"/>
      <c r="H144" s="50"/>
      <c r="I144" s="50"/>
      <c r="J144" s="50"/>
      <c r="K144" s="50" t="str">
        <f>IFERROR(VLOOKUP(I144,[11]DATOS!$L$2:$Q$6,MATCH(J144,[11]DATOS!$M$7:$Q$7,0)+1,0),"")</f>
        <v/>
      </c>
      <c r="L144" s="50"/>
      <c r="M144" s="50"/>
      <c r="N144" s="50" t="str">
        <f>IFERROR(VLOOKUP(L144,[11]DATOS!$L$2:$Q$6,MATCH(M144,[11]DATOS!$M$7:$Q$7,0)+1,0),"")</f>
        <v/>
      </c>
      <c r="O144" s="50"/>
      <c r="P144" s="50"/>
      <c r="Q144" s="50"/>
      <c r="R144" s="50" t="str">
        <f>IFERROR(INDEX([11]DATOS!$T$3:$T$6,MATCH(MC!N144,[11]DATOS!$S$3:$S$6,0)),"")</f>
        <v/>
      </c>
      <c r="S144" s="51" t="str">
        <f>IFERROR(INDEX('[11]Evaluación de riesgos'!$P$9:$P$27,MATCH(MC!O144,'[11]Evaluación de riesgos'!$B$9:$B$27,0)),"")</f>
        <v/>
      </c>
      <c r="T144" s="52"/>
      <c r="U144" s="52"/>
      <c r="V144" s="80"/>
      <c r="W144" s="80"/>
      <c r="X144" s="80"/>
    </row>
    <row r="145" spans="1:24" ht="18" x14ac:dyDescent="0.2">
      <c r="A145" s="50"/>
      <c r="B145" s="50"/>
      <c r="C145" s="50"/>
      <c r="D145" s="50"/>
      <c r="E145" s="50"/>
      <c r="F145" s="50"/>
      <c r="G145" s="50"/>
      <c r="H145" s="50"/>
      <c r="I145" s="50"/>
      <c r="J145" s="50"/>
      <c r="K145" s="50" t="str">
        <f>IFERROR(VLOOKUP(I145,[11]DATOS!$L$2:$Q$6,MATCH(J145,[11]DATOS!$M$7:$Q$7,0)+1,0),"")</f>
        <v/>
      </c>
      <c r="L145" s="50"/>
      <c r="M145" s="50"/>
      <c r="N145" s="50" t="str">
        <f>IFERROR(VLOOKUP(L145,[11]DATOS!$L$2:$Q$6,MATCH(M145,[11]DATOS!$M$7:$Q$7,0)+1,0),"")</f>
        <v/>
      </c>
      <c r="O145" s="50"/>
      <c r="P145" s="50"/>
      <c r="Q145" s="50"/>
      <c r="R145" s="50" t="str">
        <f>IFERROR(INDEX([11]DATOS!$T$3:$T$6,MATCH(MC!N145,[11]DATOS!$S$3:$S$6,0)),"")</f>
        <v/>
      </c>
      <c r="S145" s="51" t="str">
        <f>IFERROR(INDEX('[11]Evaluación de riesgos'!$P$9:$P$27,MATCH(MC!O145,'[11]Evaluación de riesgos'!$B$9:$B$27,0)),"")</f>
        <v/>
      </c>
      <c r="T145" s="52"/>
      <c r="U145" s="52"/>
      <c r="V145" s="80"/>
      <c r="W145" s="80"/>
      <c r="X145" s="80"/>
    </row>
    <row r="146" spans="1:24" ht="18" x14ac:dyDescent="0.2">
      <c r="A146" s="50"/>
      <c r="B146" s="50"/>
      <c r="C146" s="50"/>
      <c r="D146" s="50"/>
      <c r="E146" s="50"/>
      <c r="F146" s="50"/>
      <c r="G146" s="50"/>
      <c r="H146" s="50"/>
      <c r="I146" s="50"/>
      <c r="J146" s="50"/>
      <c r="K146" s="50" t="str">
        <f>IFERROR(VLOOKUP(I146,[11]DATOS!$L$2:$Q$6,MATCH(J146,[11]DATOS!$M$7:$Q$7,0)+1,0),"")</f>
        <v/>
      </c>
      <c r="L146" s="50"/>
      <c r="M146" s="50"/>
      <c r="N146" s="50" t="str">
        <f>IFERROR(VLOOKUP(L146,[11]DATOS!$L$2:$Q$6,MATCH(M146,[11]DATOS!$M$7:$Q$7,0)+1,0),"")</f>
        <v/>
      </c>
      <c r="O146" s="50"/>
      <c r="P146" s="50"/>
      <c r="Q146" s="50"/>
      <c r="R146" s="50" t="str">
        <f>IFERROR(INDEX([11]DATOS!$T$3:$T$6,MATCH(MC!N146,[11]DATOS!$S$3:$S$6,0)),"")</f>
        <v/>
      </c>
      <c r="S146" s="51" t="str">
        <f>IFERROR(INDEX('[11]Evaluación de riesgos'!$P$9:$P$27,MATCH(MC!O146,'[11]Evaluación de riesgos'!$B$9:$B$27,0)),"")</f>
        <v/>
      </c>
      <c r="T146" s="52"/>
      <c r="U146" s="52"/>
      <c r="V146" s="80"/>
      <c r="W146" s="80"/>
      <c r="X146" s="80"/>
    </row>
    <row r="147" spans="1:24" ht="18" x14ac:dyDescent="0.2">
      <c r="A147" s="50"/>
      <c r="B147" s="50"/>
      <c r="C147" s="50"/>
      <c r="D147" s="50"/>
      <c r="E147" s="50"/>
      <c r="F147" s="50"/>
      <c r="G147" s="50"/>
      <c r="H147" s="50"/>
      <c r="I147" s="50"/>
      <c r="J147" s="50"/>
      <c r="K147" s="50" t="str">
        <f>IFERROR(VLOOKUP(I147,[11]DATOS!$L$2:$Q$6,MATCH(J147,[11]DATOS!$M$7:$Q$7,0)+1,0),"")</f>
        <v/>
      </c>
      <c r="L147" s="50"/>
      <c r="M147" s="50"/>
      <c r="N147" s="50" t="str">
        <f>IFERROR(VLOOKUP(L147,[11]DATOS!$L$2:$Q$6,MATCH(M147,[11]DATOS!$M$7:$Q$7,0)+1,0),"")</f>
        <v/>
      </c>
      <c r="O147" s="50"/>
      <c r="P147" s="50"/>
      <c r="Q147" s="50"/>
      <c r="R147" s="50" t="str">
        <f>IFERROR(INDEX([11]DATOS!$T$3:$T$6,MATCH(MC!N147,[11]DATOS!$S$3:$S$6,0)),"")</f>
        <v/>
      </c>
      <c r="S147" s="51" t="str">
        <f>IFERROR(INDEX('[11]Evaluación de riesgos'!$P$9:$P$27,MATCH(MC!O147,'[11]Evaluación de riesgos'!$B$9:$B$27,0)),"")</f>
        <v/>
      </c>
      <c r="T147" s="52"/>
      <c r="U147" s="52"/>
      <c r="V147" s="80"/>
      <c r="W147" s="80"/>
      <c r="X147" s="80"/>
    </row>
    <row r="148" spans="1:24" ht="18" x14ac:dyDescent="0.2">
      <c r="A148" s="50"/>
      <c r="B148" s="50"/>
      <c r="C148" s="50"/>
      <c r="D148" s="50"/>
      <c r="E148" s="50"/>
      <c r="F148" s="50"/>
      <c r="G148" s="50"/>
      <c r="H148" s="50"/>
      <c r="I148" s="50"/>
      <c r="J148" s="50"/>
      <c r="K148" s="50" t="str">
        <f>IFERROR(VLOOKUP(I148,[11]DATOS!$L$2:$Q$6,MATCH(J148,[11]DATOS!$M$7:$Q$7,0)+1,0),"")</f>
        <v/>
      </c>
      <c r="L148" s="50"/>
      <c r="M148" s="50"/>
      <c r="N148" s="50" t="str">
        <f>IFERROR(VLOOKUP(L148,[11]DATOS!$L$2:$Q$6,MATCH(M148,[11]DATOS!$M$7:$Q$7,0)+1,0),"")</f>
        <v/>
      </c>
      <c r="O148" s="50"/>
      <c r="P148" s="50"/>
      <c r="Q148" s="50"/>
      <c r="R148" s="50" t="str">
        <f>IFERROR(INDEX([11]DATOS!$T$3:$T$6,MATCH(MC!N148,[11]DATOS!$S$3:$S$6,0)),"")</f>
        <v/>
      </c>
      <c r="S148" s="51" t="str">
        <f>IFERROR(INDEX('[11]Evaluación de riesgos'!$P$9:$P$27,MATCH(MC!O148,'[11]Evaluación de riesgos'!$B$9:$B$27,0)),"")</f>
        <v/>
      </c>
      <c r="T148" s="52"/>
      <c r="U148" s="52"/>
      <c r="V148" s="80"/>
      <c r="W148" s="80"/>
      <c r="X148" s="80"/>
    </row>
    <row r="149" spans="1:24" ht="18" x14ac:dyDescent="0.2">
      <c r="A149" s="50"/>
      <c r="B149" s="50"/>
      <c r="C149" s="50"/>
      <c r="D149" s="50"/>
      <c r="E149" s="50"/>
      <c r="F149" s="50"/>
      <c r="G149" s="50"/>
      <c r="H149" s="50"/>
      <c r="I149" s="50"/>
      <c r="J149" s="50"/>
      <c r="K149" s="50" t="str">
        <f>IFERROR(VLOOKUP(I149,[11]DATOS!$L$2:$Q$6,MATCH(J149,[11]DATOS!$M$7:$Q$7,0)+1,0),"")</f>
        <v/>
      </c>
      <c r="L149" s="50"/>
      <c r="M149" s="50"/>
      <c r="N149" s="50" t="str">
        <f>IFERROR(VLOOKUP(L149,[11]DATOS!$L$2:$Q$6,MATCH(M149,[11]DATOS!$M$7:$Q$7,0)+1,0),"")</f>
        <v/>
      </c>
      <c r="O149" s="50"/>
      <c r="P149" s="50"/>
      <c r="Q149" s="50"/>
      <c r="R149" s="50" t="str">
        <f>IFERROR(INDEX([11]DATOS!$T$3:$T$6,MATCH(MC!N149,[11]DATOS!$S$3:$S$6,0)),"")</f>
        <v/>
      </c>
      <c r="S149" s="51" t="str">
        <f>IFERROR(INDEX('[11]Evaluación de riesgos'!$P$9:$P$27,MATCH(MC!O149,'[11]Evaluación de riesgos'!$B$9:$B$27,0)),"")</f>
        <v/>
      </c>
      <c r="T149" s="52"/>
      <c r="U149" s="52"/>
      <c r="V149" s="80"/>
      <c r="W149" s="80"/>
      <c r="X149" s="80"/>
    </row>
    <row r="150" spans="1:24" ht="18" x14ac:dyDescent="0.2">
      <c r="A150" s="50"/>
      <c r="B150" s="50"/>
      <c r="C150" s="50"/>
      <c r="D150" s="50"/>
      <c r="E150" s="50"/>
      <c r="F150" s="50"/>
      <c r="G150" s="50"/>
      <c r="H150" s="50"/>
      <c r="I150" s="50"/>
      <c r="J150" s="50"/>
      <c r="K150" s="50" t="str">
        <f>IFERROR(VLOOKUP(I150,[11]DATOS!$L$2:$Q$6,MATCH(J150,[11]DATOS!$M$7:$Q$7,0)+1,0),"")</f>
        <v/>
      </c>
      <c r="L150" s="50"/>
      <c r="M150" s="50"/>
      <c r="N150" s="50" t="str">
        <f>IFERROR(VLOOKUP(L150,[11]DATOS!$L$2:$Q$6,MATCH(M150,[11]DATOS!$M$7:$Q$7,0)+1,0),"")</f>
        <v/>
      </c>
      <c r="O150" s="50"/>
      <c r="P150" s="50"/>
      <c r="Q150" s="50"/>
      <c r="R150" s="50" t="str">
        <f>IFERROR(INDEX([11]DATOS!$T$3:$T$6,MATCH(MC!N150,[11]DATOS!$S$3:$S$6,0)),"")</f>
        <v/>
      </c>
      <c r="S150" s="51" t="str">
        <f>IFERROR(INDEX('[11]Evaluación de riesgos'!$P$9:$P$27,MATCH(MC!O150,'[11]Evaluación de riesgos'!$B$9:$B$27,0)),"")</f>
        <v/>
      </c>
      <c r="T150" s="52"/>
      <c r="U150" s="52"/>
      <c r="V150" s="80"/>
      <c r="W150" s="80"/>
      <c r="X150" s="80"/>
    </row>
    <row r="151" spans="1:24" ht="18" x14ac:dyDescent="0.2">
      <c r="A151" s="50"/>
      <c r="B151" s="50"/>
      <c r="C151" s="50"/>
      <c r="D151" s="50"/>
      <c r="E151" s="50"/>
      <c r="F151" s="50"/>
      <c r="G151" s="50"/>
      <c r="H151" s="50"/>
      <c r="I151" s="50"/>
      <c r="J151" s="50"/>
      <c r="K151" s="50" t="str">
        <f>IFERROR(VLOOKUP(I151,[11]DATOS!$L$2:$Q$6,MATCH(J151,[11]DATOS!$M$7:$Q$7,0)+1,0),"")</f>
        <v/>
      </c>
      <c r="L151" s="50"/>
      <c r="M151" s="50"/>
      <c r="N151" s="50" t="str">
        <f>IFERROR(VLOOKUP(L151,[11]DATOS!$L$2:$Q$6,MATCH(M151,[11]DATOS!$M$7:$Q$7,0)+1,0),"")</f>
        <v/>
      </c>
      <c r="O151" s="50"/>
      <c r="P151" s="50"/>
      <c r="Q151" s="50"/>
      <c r="R151" s="50" t="str">
        <f>IFERROR(INDEX([11]DATOS!$T$3:$T$6,MATCH(MC!N151,[11]DATOS!$S$3:$S$6,0)),"")</f>
        <v/>
      </c>
      <c r="S151" s="51" t="str">
        <f>IFERROR(INDEX('[11]Evaluación de riesgos'!$P$9:$P$27,MATCH(MC!O151,'[11]Evaluación de riesgos'!$B$9:$B$27,0)),"")</f>
        <v/>
      </c>
      <c r="T151" s="52"/>
      <c r="U151" s="52"/>
      <c r="V151" s="80"/>
      <c r="W151" s="80"/>
      <c r="X151" s="80"/>
    </row>
    <row r="152" spans="1:24" ht="18" x14ac:dyDescent="0.2">
      <c r="A152" s="50"/>
      <c r="B152" s="50"/>
      <c r="C152" s="50"/>
      <c r="D152" s="50"/>
      <c r="E152" s="50"/>
      <c r="F152" s="50"/>
      <c r="G152" s="50"/>
      <c r="H152" s="50"/>
      <c r="I152" s="50"/>
      <c r="J152" s="50"/>
      <c r="K152" s="50" t="str">
        <f>IFERROR(VLOOKUP(I152,[11]DATOS!$L$2:$Q$6,MATCH(J152,[11]DATOS!$M$7:$Q$7,0)+1,0),"")</f>
        <v/>
      </c>
      <c r="L152" s="50"/>
      <c r="M152" s="50"/>
      <c r="N152" s="50" t="str">
        <f>IFERROR(VLOOKUP(L152,[11]DATOS!$L$2:$Q$6,MATCH(M152,[11]DATOS!$M$7:$Q$7,0)+1,0),"")</f>
        <v/>
      </c>
      <c r="O152" s="50"/>
      <c r="P152" s="50"/>
      <c r="Q152" s="50"/>
      <c r="R152" s="50" t="str">
        <f>IFERROR(INDEX([11]DATOS!$T$3:$T$6,MATCH(MC!N152,[11]DATOS!$S$3:$S$6,0)),"")</f>
        <v/>
      </c>
      <c r="S152" s="51" t="str">
        <f>IFERROR(INDEX('[11]Evaluación de riesgos'!$P$9:$P$27,MATCH(MC!O152,'[11]Evaluación de riesgos'!$B$9:$B$27,0)),"")</f>
        <v/>
      </c>
      <c r="T152" s="52"/>
      <c r="U152" s="52"/>
      <c r="V152" s="80"/>
      <c r="W152" s="80"/>
      <c r="X152" s="80"/>
    </row>
    <row r="153" spans="1:24" ht="18" x14ac:dyDescent="0.2">
      <c r="A153" s="50"/>
      <c r="B153" s="50"/>
      <c r="C153" s="50"/>
      <c r="D153" s="50"/>
      <c r="E153" s="50"/>
      <c r="F153" s="50"/>
      <c r="G153" s="50"/>
      <c r="H153" s="50"/>
      <c r="I153" s="50"/>
      <c r="J153" s="50"/>
      <c r="K153" s="50" t="str">
        <f>IFERROR(VLOOKUP(I153,[11]DATOS!$L$2:$Q$6,MATCH(J153,[11]DATOS!$M$7:$Q$7,0)+1,0),"")</f>
        <v/>
      </c>
      <c r="L153" s="50"/>
      <c r="M153" s="50"/>
      <c r="N153" s="50" t="str">
        <f>IFERROR(VLOOKUP(L153,[11]DATOS!$L$2:$Q$6,MATCH(M153,[11]DATOS!$M$7:$Q$7,0)+1,0),"")</f>
        <v/>
      </c>
      <c r="O153" s="50"/>
      <c r="P153" s="50"/>
      <c r="Q153" s="50"/>
      <c r="R153" s="50" t="str">
        <f>IFERROR(INDEX([11]DATOS!$T$3:$T$6,MATCH(MC!N153,[11]DATOS!$S$3:$S$6,0)),"")</f>
        <v/>
      </c>
      <c r="S153" s="51" t="str">
        <f>IFERROR(INDEX('[11]Evaluación de riesgos'!$P$9:$P$27,MATCH(MC!O153,'[11]Evaluación de riesgos'!$B$9:$B$27,0)),"")</f>
        <v/>
      </c>
      <c r="T153" s="52"/>
      <c r="U153" s="52"/>
      <c r="V153" s="80"/>
      <c r="W153" s="80"/>
      <c r="X153" s="80"/>
    </row>
    <row r="154" spans="1:24" ht="18" x14ac:dyDescent="0.2">
      <c r="A154" s="50"/>
      <c r="B154" s="50"/>
      <c r="C154" s="50"/>
      <c r="D154" s="50"/>
      <c r="E154" s="50"/>
      <c r="F154" s="50"/>
      <c r="G154" s="50"/>
      <c r="H154" s="50"/>
      <c r="I154" s="50"/>
      <c r="J154" s="50"/>
      <c r="K154" s="50" t="str">
        <f>IFERROR(VLOOKUP(I154,[11]DATOS!$L$2:$Q$6,MATCH(J154,[11]DATOS!$M$7:$Q$7,0)+1,0),"")</f>
        <v/>
      </c>
      <c r="L154" s="50"/>
      <c r="M154" s="50"/>
      <c r="N154" s="50" t="str">
        <f>IFERROR(VLOOKUP(L154,[11]DATOS!$L$2:$Q$6,MATCH(M154,[11]DATOS!$M$7:$Q$7,0)+1,0),"")</f>
        <v/>
      </c>
      <c r="O154" s="50"/>
      <c r="P154" s="50"/>
      <c r="Q154" s="50"/>
      <c r="R154" s="50" t="str">
        <f>IFERROR(INDEX([11]DATOS!$T$3:$T$6,MATCH(MC!N154,[11]DATOS!$S$3:$S$6,0)),"")</f>
        <v/>
      </c>
      <c r="S154" s="51" t="str">
        <f>IFERROR(INDEX('[11]Evaluación de riesgos'!$P$9:$P$27,MATCH(MC!O154,'[11]Evaluación de riesgos'!$B$9:$B$27,0)),"")</f>
        <v/>
      </c>
      <c r="T154" s="52"/>
      <c r="U154" s="52"/>
      <c r="V154" s="80"/>
      <c r="W154" s="80"/>
      <c r="X154" s="80"/>
    </row>
    <row r="155" spans="1:24" ht="18" x14ac:dyDescent="0.2">
      <c r="A155" s="50"/>
      <c r="B155" s="50"/>
      <c r="C155" s="50"/>
      <c r="D155" s="50"/>
      <c r="E155" s="50"/>
      <c r="F155" s="50"/>
      <c r="G155" s="50"/>
      <c r="H155" s="50"/>
      <c r="I155" s="50"/>
      <c r="J155" s="50"/>
      <c r="K155" s="50" t="str">
        <f>IFERROR(VLOOKUP(I155,[11]DATOS!$L$2:$Q$6,MATCH(J155,[11]DATOS!$M$7:$Q$7,0)+1,0),"")</f>
        <v/>
      </c>
      <c r="L155" s="50"/>
      <c r="M155" s="50"/>
      <c r="N155" s="50" t="str">
        <f>IFERROR(VLOOKUP(L155,[11]DATOS!$L$2:$Q$6,MATCH(M155,[11]DATOS!$M$7:$Q$7,0)+1,0),"")</f>
        <v/>
      </c>
      <c r="O155" s="50"/>
      <c r="P155" s="50"/>
      <c r="Q155" s="50"/>
      <c r="R155" s="50" t="str">
        <f>IFERROR(INDEX([11]DATOS!$T$3:$T$6,MATCH(MC!N155,[11]DATOS!$S$3:$S$6,0)),"")</f>
        <v/>
      </c>
      <c r="S155" s="51" t="str">
        <f>IFERROR(INDEX('[11]Evaluación de riesgos'!$P$9:$P$27,MATCH(MC!O155,'[11]Evaluación de riesgos'!$B$9:$B$27,0)),"")</f>
        <v/>
      </c>
      <c r="T155" s="52"/>
      <c r="U155" s="52"/>
      <c r="V155" s="80"/>
      <c r="W155" s="80"/>
      <c r="X155" s="80"/>
    </row>
    <row r="156" spans="1:24" ht="18" x14ac:dyDescent="0.2">
      <c r="A156" s="50"/>
      <c r="B156" s="50"/>
      <c r="C156" s="50"/>
      <c r="D156" s="50"/>
      <c r="E156" s="50"/>
      <c r="F156" s="50"/>
      <c r="G156" s="50"/>
      <c r="H156" s="50"/>
      <c r="I156" s="50"/>
      <c r="J156" s="50"/>
      <c r="K156" s="50" t="str">
        <f>IFERROR(VLOOKUP(I156,[11]DATOS!$L$2:$Q$6,MATCH(J156,[11]DATOS!$M$7:$Q$7,0)+1,0),"")</f>
        <v/>
      </c>
      <c r="L156" s="50"/>
      <c r="M156" s="50"/>
      <c r="N156" s="50" t="str">
        <f>IFERROR(VLOOKUP(L156,[11]DATOS!$L$2:$Q$6,MATCH(M156,[11]DATOS!$M$7:$Q$7,0)+1,0),"")</f>
        <v/>
      </c>
      <c r="O156" s="50"/>
      <c r="P156" s="50"/>
      <c r="Q156" s="50"/>
      <c r="R156" s="50" t="str">
        <f>IFERROR(INDEX([11]DATOS!$T$3:$T$6,MATCH(MC!N156,[11]DATOS!$S$3:$S$6,0)),"")</f>
        <v/>
      </c>
      <c r="S156" s="51" t="str">
        <f>IFERROR(INDEX('[11]Evaluación de riesgos'!$P$9:$P$27,MATCH(MC!O156,'[11]Evaluación de riesgos'!$B$9:$B$27,0)),"")</f>
        <v/>
      </c>
      <c r="T156" s="52"/>
      <c r="U156" s="52"/>
      <c r="V156" s="80"/>
      <c r="W156" s="80"/>
      <c r="X156" s="80"/>
    </row>
    <row r="157" spans="1:24" ht="18" x14ac:dyDescent="0.2">
      <c r="A157" s="50"/>
      <c r="B157" s="50"/>
      <c r="C157" s="50"/>
      <c r="D157" s="50"/>
      <c r="E157" s="50"/>
      <c r="F157" s="50"/>
      <c r="G157" s="50"/>
      <c r="H157" s="50"/>
      <c r="I157" s="50"/>
      <c r="J157" s="50"/>
      <c r="K157" s="50" t="str">
        <f>IFERROR(VLOOKUP(I157,[11]DATOS!$L$2:$Q$6,MATCH(J157,[11]DATOS!$M$7:$Q$7,0)+1,0),"")</f>
        <v/>
      </c>
      <c r="L157" s="50"/>
      <c r="M157" s="50"/>
      <c r="N157" s="50" t="str">
        <f>IFERROR(VLOOKUP(L157,[11]DATOS!$L$2:$Q$6,MATCH(M157,[11]DATOS!$M$7:$Q$7,0)+1,0),"")</f>
        <v/>
      </c>
      <c r="O157" s="50"/>
      <c r="P157" s="50"/>
      <c r="Q157" s="50"/>
      <c r="R157" s="50" t="str">
        <f>IFERROR(INDEX([11]DATOS!$T$3:$T$6,MATCH(MC!N157,[11]DATOS!$S$3:$S$6,0)),"")</f>
        <v/>
      </c>
      <c r="S157" s="51" t="str">
        <f>IFERROR(INDEX('[11]Evaluación de riesgos'!$P$9:$P$27,MATCH(MC!O157,'[11]Evaluación de riesgos'!$B$9:$B$27,0)),"")</f>
        <v/>
      </c>
      <c r="T157" s="52"/>
      <c r="U157" s="52"/>
      <c r="V157" s="80"/>
      <c r="W157" s="80"/>
      <c r="X157" s="80"/>
    </row>
  </sheetData>
  <mergeCells count="69">
    <mergeCell ref="M16:M17"/>
    <mergeCell ref="N16:N17"/>
    <mergeCell ref="Q16:Q17"/>
    <mergeCell ref="R16:R17"/>
    <mergeCell ref="G16:G17"/>
    <mergeCell ref="H16:H17"/>
    <mergeCell ref="I16:I17"/>
    <mergeCell ref="J16:J17"/>
    <mergeCell ref="K16:K17"/>
    <mergeCell ref="L16:L17"/>
    <mergeCell ref="D14:D15"/>
    <mergeCell ref="E14:E15"/>
    <mergeCell ref="F14:F15"/>
    <mergeCell ref="A16:A17"/>
    <mergeCell ref="B16:B17"/>
    <mergeCell ref="C16:C17"/>
    <mergeCell ref="D16:D17"/>
    <mergeCell ref="E16:E17"/>
    <mergeCell ref="F16:F17"/>
    <mergeCell ref="K13:K15"/>
    <mergeCell ref="L13:L15"/>
    <mergeCell ref="M13:M15"/>
    <mergeCell ref="N13:N15"/>
    <mergeCell ref="Q13:Q15"/>
    <mergeCell ref="R13:R15"/>
    <mergeCell ref="V11:V12"/>
    <mergeCell ref="W11:W12"/>
    <mergeCell ref="X11:X12"/>
    <mergeCell ref="A13:A15"/>
    <mergeCell ref="B13:B15"/>
    <mergeCell ref="C13:C15"/>
    <mergeCell ref="G13:G15"/>
    <mergeCell ref="H13:H15"/>
    <mergeCell ref="I13:I15"/>
    <mergeCell ref="J13:J15"/>
    <mergeCell ref="P11:P12"/>
    <mergeCell ref="Q11:Q12"/>
    <mergeCell ref="R11:R12"/>
    <mergeCell ref="S11:S12"/>
    <mergeCell ref="T11:T12"/>
    <mergeCell ref="U11:U12"/>
    <mergeCell ref="J11:J12"/>
    <mergeCell ref="K11:K12"/>
    <mergeCell ref="L11:L12"/>
    <mergeCell ref="M11:M12"/>
    <mergeCell ref="N11:N12"/>
    <mergeCell ref="O11:O12"/>
    <mergeCell ref="L10:N10"/>
    <mergeCell ref="O10:S10"/>
    <mergeCell ref="T10:X10"/>
    <mergeCell ref="A11:A12"/>
    <mergeCell ref="B11:B12"/>
    <mergeCell ref="C11:C12"/>
    <mergeCell ref="D11:F11"/>
    <mergeCell ref="G11:G12"/>
    <mergeCell ref="H11:H12"/>
    <mergeCell ref="I11:I12"/>
    <mergeCell ref="B6:D6"/>
    <mergeCell ref="B7:D7"/>
    <mergeCell ref="H7:J7"/>
    <mergeCell ref="B8:D8"/>
    <mergeCell ref="A10:G10"/>
    <mergeCell ref="H10:K10"/>
    <mergeCell ref="A1:B3"/>
    <mergeCell ref="C1:V3"/>
    <mergeCell ref="W1:X1"/>
    <mergeCell ref="W2:X2"/>
    <mergeCell ref="W3:X3"/>
    <mergeCell ref="A5:J5"/>
  </mergeCell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5" stopIfTrue="1" operator="equal" id="{17FB75E1-CEE6-4117-A6EA-3580ED331FC9}">
            <xm:f>'MC\[2025 - Formato Matriz de Riesgos - MC.xlsx]DATOS'!#REF!</xm:f>
            <x14:dxf>
              <fill>
                <patternFill>
                  <bgColor rgb="FFC00000"/>
                </patternFill>
              </fill>
            </x14:dxf>
          </x14:cfRule>
          <x14:cfRule type="cellIs" priority="6" stopIfTrue="1" operator="equal" id="{944E3F36-F4CA-447D-80C1-2DFA485D3D3C}">
            <xm:f>'MC\[2025 - Formato Matriz de Riesgos - MC.xlsx]DATOS'!#REF!</xm:f>
            <x14:dxf>
              <fill>
                <patternFill>
                  <bgColor rgb="FFFFFF00"/>
                </patternFill>
              </fill>
            </x14:dxf>
          </x14:cfRule>
          <x14:cfRule type="cellIs" priority="7" stopIfTrue="1" operator="equal" id="{B1644C77-7B8E-424C-AD15-800277108392}">
            <xm:f>'MC\[2025 - Formato Matriz de Riesgos - MC.xlsx]DATOS'!#REF!</xm:f>
            <x14:dxf>
              <fill>
                <patternFill>
                  <bgColor rgb="FFFF0000"/>
                </patternFill>
              </fill>
            </x14:dxf>
          </x14:cfRule>
          <x14:cfRule type="cellIs" priority="8" stopIfTrue="1" operator="equal" id="{7E7A435B-E313-4F27-8DC0-AC5B97B05683}">
            <xm:f>'MC\[2025 - Formato Matriz de Riesgos - MC.xlsx]DATOS'!#REF!</xm:f>
            <x14:dxf>
              <fill>
                <patternFill>
                  <bgColor rgb="FF92D050"/>
                </patternFill>
              </fill>
            </x14:dxf>
          </x14:cfRule>
          <xm:sqref>K13 K16 K18:K157</xm:sqref>
        </x14:conditionalFormatting>
        <x14:conditionalFormatting xmlns:xm="http://schemas.microsoft.com/office/excel/2006/main">
          <x14:cfRule type="cellIs" priority="1" operator="equal" id="{19F2038C-52BC-41E2-B887-B10692DC8527}">
            <xm:f>'MC\[2025 - Formato Matriz de Riesgos - MC.xlsx]DATOS'!#REF!</xm:f>
            <x14:dxf>
              <fill>
                <patternFill>
                  <bgColor rgb="FFFF0000"/>
                </patternFill>
              </fill>
            </x14:dxf>
          </x14:cfRule>
          <x14:cfRule type="cellIs" priority="2" operator="equal" id="{90A6922B-AD17-4B90-9651-7066FEAD8DF1}">
            <xm:f>'MC\[2025 - Formato Matriz de Riesgos - MC.xlsx]DATOS'!#REF!</xm:f>
            <x14:dxf>
              <fill>
                <patternFill>
                  <bgColor rgb="FFFFC000"/>
                </patternFill>
              </fill>
            </x14:dxf>
          </x14:cfRule>
          <x14:cfRule type="cellIs" priority="3" operator="equal" id="{5C6BE1E5-455C-442A-9202-C56DEA7F93FD}">
            <xm:f>'MC\[2025 - Formato Matriz de Riesgos - MC.xlsx]DATOS'!#REF!</xm:f>
            <x14:dxf>
              <fill>
                <patternFill>
                  <bgColor rgb="FFFFFF00"/>
                </patternFill>
              </fill>
            </x14:dxf>
          </x14:cfRule>
          <x14:cfRule type="cellIs" priority="4" operator="equal" id="{8DBF2494-A3B6-40AE-A78D-F434C4B9CA37}">
            <xm:f>'MC\[2025 - Formato Matriz de Riesgos - MC.xlsx]DATOS'!#REF!</xm:f>
            <x14:dxf>
              <fill>
                <patternFill>
                  <bgColor rgb="FF92D050"/>
                </patternFill>
              </fill>
            </x14:dxf>
          </x14:cfRule>
          <xm:sqref>N13 N16 N18:N157</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BC0EDC06-2526-45E3-8D2F-EB8E7B364B70}">
          <x14:formula1>
            <xm:f>'E:\EMP 2026\MAPA DE RIEGOS - INSUMO CONTRALORIA\RIESGOS INSTITUCIONALES\RIESGOS\MC\[2025 - Formato Matriz de Riesgos - MC.xlsx]DATOS'!#REF!</xm:f>
          </x14:formula1>
          <xm:sqref>P13:P157</xm:sqref>
        </x14:dataValidation>
        <x14:dataValidation type="list" allowBlank="1" showInputMessage="1" showErrorMessage="1" xr:uid="{F9BFCC87-8E20-4440-933A-298D775911E8}">
          <x14:formula1>
            <xm:f>'E:\EMP 2026\MAPA DE RIEGOS - INSUMO CONTRALORIA\RIESGOS INSTITUCIONALES\RIESGOS\MC\[2025 - Formato Matriz de Riesgos - MC.xlsx]DATOS'!#REF!</xm:f>
          </x14:formula1>
          <xm:sqref>J18:J157 J13 M13 J16 M16 M18:M157</xm:sqref>
        </x14:dataValidation>
        <x14:dataValidation type="list" allowBlank="1" showInputMessage="1" showErrorMessage="1" xr:uid="{3B63BCB0-8B82-46E7-A44A-BE630960A5E7}">
          <x14:formula1>
            <xm:f>'E:\EMP 2026\MAPA DE RIEGOS - INSUMO CONTRALORIA\RIESGOS INSTITUCIONALES\RIESGOS\MC\[2025 - Formato Matriz de Riesgos - MC.xlsx]DATOS'!#REF!</xm:f>
          </x14:formula1>
          <xm:sqref>I18:I157 I13 L13 I16 L16 L18:L157</xm:sqref>
        </x14:dataValidation>
        <x14:dataValidation type="list" allowBlank="1" showInputMessage="1" showErrorMessage="1" xr:uid="{683D1883-E8EE-481E-982B-EF7B4545CCFF}">
          <x14:formula1>
            <xm:f>'E:\EMP 2026\MAPA DE RIEGOS - INSUMO CONTRALORIA\RIESGOS INSTITUCIONALES\RIESGOS\MC\[2025 - Formato Matriz de Riesgos - MC.xlsx]DATOS'!#REF!</xm:f>
          </x14:formula1>
          <xm:sqref>E18:E157 E13:E14 E16</xm:sqref>
        </x14:dataValidation>
        <x14:dataValidation type="list" allowBlank="1" showInputMessage="1" showErrorMessage="1" xr:uid="{505D4436-0C22-4D85-95E6-D3C35AD31B26}">
          <x14:formula1>
            <xm:f>'E:\EMP 2026\MAPA DE RIEGOS - INSUMO CONTRALORIA\RIESGOS INSTITUCIONALES\RIESGOS\MC\[2025 - Formato Matriz de Riesgos - MC.xlsx]DATOS'!#REF!</xm:f>
          </x14:formula1>
          <xm:sqref>D18:D157 D13:D14 D16</xm:sqref>
        </x14:dataValidation>
        <x14:dataValidation type="list" allowBlank="1" showInputMessage="1" showErrorMessage="1" xr:uid="{8ED4F528-B808-4CD1-8B79-CEEDD5CBE88F}">
          <x14:formula1>
            <xm:f>'E:\EMP 2026\MAPA DE RIEGOS - INSUMO CONTRALORIA\RIESGOS INSTITUCIONALES\RIESGOS\MC\[2025 - Formato Matriz de Riesgos - MC.xlsx]DATOS'!#REF!</xm:f>
          </x14:formula1>
          <xm:sqref>C13 C16 C18:C157</xm:sqref>
        </x14:dataValidation>
        <x14:dataValidation type="list" allowBlank="1" showInputMessage="1" showErrorMessage="1" xr:uid="{5575FB6D-69F1-4E27-9830-1D7C0DB48534}">
          <x14:formula1>
            <xm:f>'E:\EMP 2026\MAPA DE RIEGOS - INSUMO CONTRALORIA\RIESGOS INSTITUCIONALES\RIESGOS\MC\[2025 - Formato Matriz de Riesgos - MC.xlsx]DATOS'!#REF!</xm:f>
          </x14:formula1>
          <xm:sqref>G13 G16 G18:G157</xm:sqref>
        </x14:dataValidation>
        <x14:dataValidation type="list" allowBlank="1" showInputMessage="1" showErrorMessage="1" xr:uid="{67B667A4-1DF9-480C-9DBA-C312FF04072E}">
          <x14:formula1>
            <xm:f>'E:\EMP 2026\MAPA DE RIEGOS - INSUMO CONTRALORIA\RIESGOS INSTITUCIONALES\RIESGOS\MC\[2025 - Formato Matriz de Riesgos - MC.xlsx]DATOS'!#REF!</xm:f>
          </x14:formula1>
          <xm:sqref>B7:E7</xm:sqref>
        </x14:dataValidation>
        <x14:dataValidation type="list" allowBlank="1" showInputMessage="1" showErrorMessage="1" xr:uid="{A033B4C3-BFCB-41D4-A8F5-0EDF4518508F}">
          <x14:formula1>
            <xm:f>'E:\EMP 2026\MAPA DE RIEGOS - INSUMO CONTRALORIA\RIESGOS INSTITUCIONALES\RIESGOS\MC\[2025 - Formato Matriz de Riesgos - MC.xlsx]DATOS'!#REF!</xm:f>
          </x14:formula1>
          <xm:sqref>B6:E6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7AE64-B010-4FB7-BC00-D83BDC9BF15A}">
  <dimension ref="A1:X161"/>
  <sheetViews>
    <sheetView zoomScale="70" zoomScaleNormal="70" workbookViewId="0">
      <selection activeCell="B13" sqref="B13:B14"/>
    </sheetView>
  </sheetViews>
  <sheetFormatPr baseColWidth="10" defaultColWidth="11.42578125" defaultRowHeight="14.25" x14ac:dyDescent="0.2"/>
  <cols>
    <col min="1" max="1" width="21.28515625" style="66" customWidth="1"/>
    <col min="2" max="2" width="43.42578125" style="66" customWidth="1"/>
    <col min="3" max="3" width="38.28515625" style="66" customWidth="1"/>
    <col min="4" max="4" width="14" style="66" customWidth="1"/>
    <col min="5" max="5" width="14.7109375" style="66" customWidth="1"/>
    <col min="6" max="6" width="33.7109375" style="66" customWidth="1"/>
    <col min="7" max="7" width="21.28515625" style="66" customWidth="1"/>
    <col min="8" max="8" width="35.85546875" style="66" customWidth="1"/>
    <col min="9" max="9" width="16.85546875" style="66" customWidth="1"/>
    <col min="10" max="10" width="20.42578125" style="66" customWidth="1"/>
    <col min="11" max="11" width="14.140625" style="66" customWidth="1"/>
    <col min="12" max="12" width="35.28515625" style="66" customWidth="1"/>
    <col min="13" max="13" width="19.42578125" style="66" customWidth="1"/>
    <col min="14" max="14" width="21.42578125" style="66" customWidth="1"/>
    <col min="15" max="15" width="29.85546875" style="66" customWidth="1"/>
    <col min="16" max="16" width="20.5703125" style="66" customWidth="1"/>
    <col min="17" max="17" width="23" style="66" customWidth="1"/>
    <col min="18" max="18" width="21.28515625" style="66" customWidth="1"/>
    <col min="19" max="19" width="17.140625" style="66" customWidth="1"/>
    <col min="20" max="20" width="31" style="66" customWidth="1"/>
    <col min="21" max="21" width="25.5703125" style="66" customWidth="1"/>
    <col min="22" max="22" width="19.28515625" style="66" customWidth="1"/>
    <col min="23" max="23" width="37.28515625" style="66" customWidth="1"/>
    <col min="24" max="24" width="19.28515625" style="66" customWidth="1"/>
    <col min="25" max="16384" width="11.42578125" style="66"/>
  </cols>
  <sheetData>
    <row r="1" spans="1:24" s="65" customFormat="1" ht="42" customHeight="1" thickBot="1" x14ac:dyDescent="0.3">
      <c r="A1" s="1"/>
      <c r="B1" s="2"/>
      <c r="C1" s="3" t="s">
        <v>0</v>
      </c>
      <c r="D1" s="4"/>
      <c r="E1" s="4"/>
      <c r="F1" s="4"/>
      <c r="G1" s="4"/>
      <c r="H1" s="4"/>
      <c r="I1" s="4"/>
      <c r="J1" s="4"/>
      <c r="K1" s="4"/>
      <c r="L1" s="4"/>
      <c r="M1" s="4"/>
      <c r="N1" s="4"/>
      <c r="O1" s="4"/>
      <c r="P1" s="4"/>
      <c r="Q1" s="4"/>
      <c r="R1" s="4"/>
      <c r="S1" s="4"/>
      <c r="T1" s="4"/>
      <c r="U1" s="4"/>
      <c r="V1" s="5"/>
      <c r="W1" s="6" t="s">
        <v>1</v>
      </c>
      <c r="X1" s="7"/>
    </row>
    <row r="2" spans="1:24" s="65" customFormat="1" ht="42" customHeight="1" thickBot="1" x14ac:dyDescent="0.3">
      <c r="A2" s="9"/>
      <c r="B2" s="10"/>
      <c r="C2" s="11"/>
      <c r="D2" s="12"/>
      <c r="E2" s="12"/>
      <c r="F2" s="12"/>
      <c r="G2" s="12"/>
      <c r="H2" s="12"/>
      <c r="I2" s="12"/>
      <c r="J2" s="12"/>
      <c r="K2" s="12"/>
      <c r="L2" s="12"/>
      <c r="M2" s="12"/>
      <c r="N2" s="12"/>
      <c r="O2" s="12"/>
      <c r="P2" s="12"/>
      <c r="Q2" s="12"/>
      <c r="R2" s="12"/>
      <c r="S2" s="12"/>
      <c r="T2" s="12"/>
      <c r="U2" s="12"/>
      <c r="V2" s="13"/>
      <c r="W2" s="6" t="s">
        <v>2</v>
      </c>
      <c r="X2" s="7"/>
    </row>
    <row r="3" spans="1:24" s="65" customFormat="1" ht="42" customHeight="1" thickBot="1" x14ac:dyDescent="0.3">
      <c r="A3" s="14"/>
      <c r="B3" s="15"/>
      <c r="C3" s="16"/>
      <c r="D3" s="17"/>
      <c r="E3" s="17"/>
      <c r="F3" s="17"/>
      <c r="G3" s="17"/>
      <c r="H3" s="17"/>
      <c r="I3" s="17"/>
      <c r="J3" s="17"/>
      <c r="K3" s="17"/>
      <c r="L3" s="17"/>
      <c r="M3" s="17"/>
      <c r="N3" s="17"/>
      <c r="O3" s="17"/>
      <c r="P3" s="17"/>
      <c r="Q3" s="17"/>
      <c r="R3" s="17"/>
      <c r="S3" s="17"/>
      <c r="T3" s="17"/>
      <c r="U3" s="17"/>
      <c r="V3" s="18"/>
      <c r="W3" s="6" t="s">
        <v>3</v>
      </c>
      <c r="X3" s="7"/>
    </row>
    <row r="4" spans="1:24" ht="15" thickBot="1" x14ac:dyDescent="0.25"/>
    <row r="5" spans="1:24" ht="15" thickBot="1" x14ac:dyDescent="0.25">
      <c r="A5" s="21" t="s">
        <v>4</v>
      </c>
      <c r="B5" s="22"/>
      <c r="C5" s="22"/>
      <c r="D5" s="22"/>
      <c r="E5" s="22"/>
      <c r="F5" s="22"/>
      <c r="G5" s="22"/>
      <c r="H5" s="22"/>
      <c r="I5" s="22"/>
      <c r="J5" s="23"/>
    </row>
    <row r="6" spans="1:24" ht="24" customHeight="1" thickBot="1" x14ac:dyDescent="0.25">
      <c r="A6" s="24" t="s">
        <v>5</v>
      </c>
      <c r="B6" s="25" t="s">
        <v>452</v>
      </c>
      <c r="C6" s="26"/>
      <c r="D6" s="27"/>
      <c r="E6" s="67"/>
    </row>
    <row r="7" spans="1:24" ht="27" customHeight="1" thickBot="1" x14ac:dyDescent="0.25">
      <c r="A7" s="24" t="s">
        <v>7</v>
      </c>
      <c r="B7" s="25" t="s">
        <v>8</v>
      </c>
      <c r="C7" s="26"/>
      <c r="D7" s="27"/>
      <c r="E7" s="67"/>
      <c r="G7" s="28" t="s">
        <v>9</v>
      </c>
      <c r="H7" s="29" t="s">
        <v>453</v>
      </c>
      <c r="I7" s="30"/>
      <c r="J7" s="31"/>
    </row>
    <row r="8" spans="1:24" ht="67.150000000000006" customHeight="1" thickBot="1" x14ac:dyDescent="0.25">
      <c r="A8" s="32" t="s">
        <v>11</v>
      </c>
      <c r="B8" s="186" t="s">
        <v>454</v>
      </c>
      <c r="C8" s="187"/>
      <c r="D8" s="188"/>
      <c r="E8" s="67"/>
    </row>
    <row r="9" spans="1:24" ht="15" thickBot="1" x14ac:dyDescent="0.25"/>
    <row r="10" spans="1:24" ht="25.5" customHeight="1" thickBot="1" x14ac:dyDescent="0.25">
      <c r="A10" s="21" t="s">
        <v>13</v>
      </c>
      <c r="B10" s="22"/>
      <c r="C10" s="22"/>
      <c r="D10" s="22"/>
      <c r="E10" s="22"/>
      <c r="F10" s="22"/>
      <c r="G10" s="23"/>
      <c r="H10" s="21" t="s">
        <v>14</v>
      </c>
      <c r="I10" s="22"/>
      <c r="J10" s="22"/>
      <c r="K10" s="23"/>
      <c r="L10" s="21" t="s">
        <v>15</v>
      </c>
      <c r="M10" s="22"/>
      <c r="N10" s="23"/>
      <c r="O10" s="21" t="s">
        <v>16</v>
      </c>
      <c r="P10" s="22"/>
      <c r="Q10" s="22"/>
      <c r="R10" s="22"/>
      <c r="S10" s="23"/>
      <c r="T10" s="21" t="s">
        <v>17</v>
      </c>
      <c r="U10" s="22"/>
      <c r="V10" s="22"/>
      <c r="W10" s="22"/>
      <c r="X10" s="23"/>
    </row>
    <row r="11" spans="1:24" ht="44.45" customHeight="1" thickBot="1" x14ac:dyDescent="0.25">
      <c r="A11" s="36" t="s">
        <v>18</v>
      </c>
      <c r="B11" s="37" t="s">
        <v>19</v>
      </c>
      <c r="C11" s="36" t="s">
        <v>20</v>
      </c>
      <c r="D11" s="21" t="s">
        <v>21</v>
      </c>
      <c r="E11" s="22"/>
      <c r="F11" s="22"/>
      <c r="G11" s="36" t="s">
        <v>22</v>
      </c>
      <c r="H11" s="37" t="s">
        <v>23</v>
      </c>
      <c r="I11" s="37" t="s">
        <v>24</v>
      </c>
      <c r="J11" s="37" t="s">
        <v>25</v>
      </c>
      <c r="K11" s="37" t="s">
        <v>26</v>
      </c>
      <c r="L11" s="37" t="s">
        <v>24</v>
      </c>
      <c r="M11" s="37" t="s">
        <v>25</v>
      </c>
      <c r="N11" s="37" t="s">
        <v>27</v>
      </c>
      <c r="O11" s="37" t="s">
        <v>28</v>
      </c>
      <c r="P11" s="36" t="s">
        <v>29</v>
      </c>
      <c r="Q11" s="36" t="s">
        <v>30</v>
      </c>
      <c r="R11" s="36" t="s">
        <v>31</v>
      </c>
      <c r="S11" s="36" t="s">
        <v>32</v>
      </c>
      <c r="T11" s="36" t="s">
        <v>33</v>
      </c>
      <c r="U11" s="36" t="s">
        <v>34</v>
      </c>
      <c r="V11" s="36" t="s">
        <v>35</v>
      </c>
      <c r="W11" s="36" t="s">
        <v>36</v>
      </c>
      <c r="X11" s="36" t="s">
        <v>37</v>
      </c>
    </row>
    <row r="12" spans="1:24" ht="15" thickBot="1" x14ac:dyDescent="0.25">
      <c r="A12" s="38"/>
      <c r="B12" s="39"/>
      <c r="C12" s="38"/>
      <c r="D12" s="40" t="s">
        <v>38</v>
      </c>
      <c r="E12" s="40" t="s">
        <v>39</v>
      </c>
      <c r="F12" s="40" t="s">
        <v>40</v>
      </c>
      <c r="G12" s="38"/>
      <c r="H12" s="39"/>
      <c r="I12" s="39"/>
      <c r="J12" s="39"/>
      <c r="K12" s="39"/>
      <c r="L12" s="39"/>
      <c r="M12" s="39"/>
      <c r="N12" s="39"/>
      <c r="O12" s="39"/>
      <c r="P12" s="38"/>
      <c r="Q12" s="38"/>
      <c r="R12" s="38"/>
      <c r="S12" s="38"/>
      <c r="T12" s="38"/>
      <c r="U12" s="38"/>
      <c r="V12" s="38"/>
      <c r="W12" s="38"/>
      <c r="X12" s="38"/>
    </row>
    <row r="13" spans="1:24" ht="42.75" x14ac:dyDescent="0.2">
      <c r="A13" s="41" t="s">
        <v>455</v>
      </c>
      <c r="B13" s="42" t="s">
        <v>456</v>
      </c>
      <c r="C13" s="42" t="s">
        <v>43</v>
      </c>
      <c r="D13" s="43" t="s">
        <v>175</v>
      </c>
      <c r="E13" s="43" t="s">
        <v>45</v>
      </c>
      <c r="F13" s="43" t="s">
        <v>457</v>
      </c>
      <c r="G13" s="42" t="s">
        <v>47</v>
      </c>
      <c r="H13" s="42" t="s">
        <v>458</v>
      </c>
      <c r="I13" s="42" t="s">
        <v>49</v>
      </c>
      <c r="J13" s="42" t="s">
        <v>50</v>
      </c>
      <c r="K13" s="42" t="str">
        <f>IFERROR(VLOOKUP(I13,[12]DATOS!$L$2:$Q$6,MATCH(J13,[12]DATOS!$M$7:$Q$7,0)+1,0),"")</f>
        <v>Alta</v>
      </c>
      <c r="L13" s="42" t="s">
        <v>49</v>
      </c>
      <c r="M13" s="42" t="s">
        <v>50</v>
      </c>
      <c r="N13" s="42" t="str">
        <f>IFERROR(VLOOKUP(L13,[12]DATOS!$L$2:$Q$6,MATCH(M13,[12]DATOS!$M$7:$Q$7,0)+1,0),"")</f>
        <v>Alta</v>
      </c>
      <c r="O13" s="43" t="s">
        <v>459</v>
      </c>
      <c r="P13" s="43" t="s">
        <v>53</v>
      </c>
      <c r="Q13" s="42" t="s">
        <v>460</v>
      </c>
      <c r="R13" s="42" t="str">
        <f>IFERROR(INDEX([12]DATOS!$T$3:$T$6,MATCH(RF!N13,[12]DATOS!$S$3:$S$6,0)),"")</f>
        <v>Mensual</v>
      </c>
      <c r="S13" s="44" t="s">
        <v>55</v>
      </c>
      <c r="T13" s="189" t="s">
        <v>461</v>
      </c>
      <c r="U13" s="189" t="s">
        <v>89</v>
      </c>
      <c r="V13" s="189" t="s">
        <v>92</v>
      </c>
      <c r="W13" s="189" t="s">
        <v>462</v>
      </c>
      <c r="X13" s="190" t="s">
        <v>94</v>
      </c>
    </row>
    <row r="14" spans="1:24" ht="57.75" thickBot="1" x14ac:dyDescent="0.25">
      <c r="A14" s="54"/>
      <c r="B14" s="55"/>
      <c r="C14" s="55"/>
      <c r="D14" s="56" t="s">
        <v>44</v>
      </c>
      <c r="E14" s="56" t="s">
        <v>45</v>
      </c>
      <c r="F14" s="56" t="s">
        <v>463</v>
      </c>
      <c r="G14" s="55"/>
      <c r="H14" s="55"/>
      <c r="I14" s="55"/>
      <c r="J14" s="55"/>
      <c r="K14" s="55"/>
      <c r="L14" s="55"/>
      <c r="M14" s="55"/>
      <c r="N14" s="55"/>
      <c r="O14" s="56" t="s">
        <v>464</v>
      </c>
      <c r="P14" s="56" t="s">
        <v>53</v>
      </c>
      <c r="Q14" s="55"/>
      <c r="R14" s="55"/>
      <c r="S14" s="57" t="s">
        <v>55</v>
      </c>
      <c r="T14" s="191" t="s">
        <v>465</v>
      </c>
      <c r="U14" s="191" t="s">
        <v>89</v>
      </c>
      <c r="V14" s="191" t="s">
        <v>92</v>
      </c>
      <c r="W14" s="191" t="s">
        <v>466</v>
      </c>
      <c r="X14" s="192" t="s">
        <v>467</v>
      </c>
    </row>
    <row r="15" spans="1:24" ht="57" x14ac:dyDescent="0.2">
      <c r="A15" s="193" t="s">
        <v>468</v>
      </c>
      <c r="B15" s="194" t="s">
        <v>469</v>
      </c>
      <c r="C15" s="194" t="s">
        <v>43</v>
      </c>
      <c r="D15" s="60" t="s">
        <v>44</v>
      </c>
      <c r="E15" s="60" t="s">
        <v>45</v>
      </c>
      <c r="F15" s="60" t="s">
        <v>470</v>
      </c>
      <c r="G15" s="194" t="s">
        <v>47</v>
      </c>
      <c r="H15" s="194" t="s">
        <v>471</v>
      </c>
      <c r="I15" s="194" t="s">
        <v>49</v>
      </c>
      <c r="J15" s="194" t="s">
        <v>87</v>
      </c>
      <c r="K15" s="194" t="str">
        <f>IFERROR(VLOOKUP(I15,[12]DATOS!$L$2:$Q$6,MATCH(J15,[12]DATOS!$M$7:$Q$7,0)+1,0),"")</f>
        <v>Extrema</v>
      </c>
      <c r="L15" s="194" t="s">
        <v>49</v>
      </c>
      <c r="M15" s="194" t="s">
        <v>50</v>
      </c>
      <c r="N15" s="194" t="str">
        <f>IFERROR(VLOOKUP(L15,[12]DATOS!$L$2:$Q$6,MATCH(M15,[12]DATOS!$M$7:$Q$7,0)+1,0),"")</f>
        <v>Alta</v>
      </c>
      <c r="O15" s="60" t="s">
        <v>472</v>
      </c>
      <c r="P15" s="60" t="s">
        <v>53</v>
      </c>
      <c r="Q15" s="194" t="s">
        <v>460</v>
      </c>
      <c r="R15" s="194" t="str">
        <f>IFERROR(INDEX([12]DATOS!$T$3:$T$6,MATCH(RF!N15,[12]DATOS!$S$3:$S$6,0)),"")</f>
        <v>Mensual</v>
      </c>
      <c r="S15" s="61" t="s">
        <v>55</v>
      </c>
      <c r="T15" s="62" t="s">
        <v>473</v>
      </c>
      <c r="U15" s="62" t="s">
        <v>89</v>
      </c>
      <c r="V15" s="195" t="s">
        <v>92</v>
      </c>
      <c r="W15" s="62" t="s">
        <v>474</v>
      </c>
      <c r="X15" s="196" t="s">
        <v>94</v>
      </c>
    </row>
    <row r="16" spans="1:24" ht="42.75" x14ac:dyDescent="0.2">
      <c r="A16" s="48"/>
      <c r="B16" s="49"/>
      <c r="C16" s="49"/>
      <c r="D16" s="50" t="s">
        <v>175</v>
      </c>
      <c r="E16" s="50" t="s">
        <v>45</v>
      </c>
      <c r="F16" s="50" t="s">
        <v>475</v>
      </c>
      <c r="G16" s="49"/>
      <c r="H16" s="49"/>
      <c r="I16" s="49"/>
      <c r="J16" s="49"/>
      <c r="K16" s="49"/>
      <c r="L16" s="49"/>
      <c r="M16" s="49"/>
      <c r="N16" s="49"/>
      <c r="O16" s="50" t="s">
        <v>476</v>
      </c>
      <c r="P16" s="50" t="s">
        <v>53</v>
      </c>
      <c r="Q16" s="49"/>
      <c r="R16" s="49"/>
      <c r="S16" s="51" t="s">
        <v>55</v>
      </c>
      <c r="T16" s="52" t="s">
        <v>477</v>
      </c>
      <c r="U16" s="52" t="s">
        <v>89</v>
      </c>
      <c r="V16" s="197" t="s">
        <v>92</v>
      </c>
      <c r="W16" s="52" t="s">
        <v>478</v>
      </c>
      <c r="X16" s="53" t="s">
        <v>94</v>
      </c>
    </row>
    <row r="17" spans="1:24" ht="57.75" thickBot="1" x14ac:dyDescent="0.25">
      <c r="A17" s="54"/>
      <c r="B17" s="55"/>
      <c r="C17" s="55"/>
      <c r="D17" s="56" t="s">
        <v>44</v>
      </c>
      <c r="E17" s="56" t="s">
        <v>45</v>
      </c>
      <c r="F17" s="56" t="s">
        <v>479</v>
      </c>
      <c r="G17" s="55"/>
      <c r="H17" s="55"/>
      <c r="I17" s="55"/>
      <c r="J17" s="55"/>
      <c r="K17" s="55"/>
      <c r="L17" s="55"/>
      <c r="M17" s="55"/>
      <c r="N17" s="55"/>
      <c r="O17" s="56" t="s">
        <v>480</v>
      </c>
      <c r="P17" s="56" t="s">
        <v>53</v>
      </c>
      <c r="Q17" s="55"/>
      <c r="R17" s="55"/>
      <c r="S17" s="57" t="s">
        <v>55</v>
      </c>
      <c r="T17" s="58" t="s">
        <v>481</v>
      </c>
      <c r="U17" s="58" t="s">
        <v>482</v>
      </c>
      <c r="V17" s="191" t="s">
        <v>92</v>
      </c>
      <c r="W17" s="58" t="s">
        <v>478</v>
      </c>
      <c r="X17" s="59" t="s">
        <v>94</v>
      </c>
    </row>
    <row r="18" spans="1:24" ht="18" x14ac:dyDescent="0.2">
      <c r="A18" s="60"/>
      <c r="B18" s="60"/>
      <c r="C18" s="60"/>
      <c r="D18" s="60"/>
      <c r="E18" s="60"/>
      <c r="F18" s="60"/>
      <c r="G18" s="60"/>
      <c r="H18" s="60"/>
      <c r="I18" s="60"/>
      <c r="J18" s="60"/>
      <c r="K18" s="60" t="str">
        <f>IFERROR(VLOOKUP(I18,[12]DATOS!$L$2:$Q$6,MATCH(J18,[12]DATOS!$M$7:$Q$7,0)+1,0),"")</f>
        <v/>
      </c>
      <c r="L18" s="60"/>
      <c r="M18" s="60"/>
      <c r="N18" s="60" t="str">
        <f>IFERROR(VLOOKUP(L18,[12]DATOS!$L$2:$Q$6,MATCH(M18,[12]DATOS!$M$7:$Q$7,0)+1,0),"")</f>
        <v/>
      </c>
      <c r="O18" s="60"/>
      <c r="P18" s="60"/>
      <c r="Q18" s="60"/>
      <c r="R18" s="60" t="str">
        <f>IFERROR(INDEX([12]DATOS!$T$3:$T$6,MATCH(RF!N18,[12]DATOS!$S$3:$S$6,0)),"")</f>
        <v/>
      </c>
      <c r="S18" s="61" t="str">
        <f>IFERROR(INDEX('[12]Evaluación de riesgos'!$P$9:$P$30,MATCH(RF!O18,'[12]Evaluación de riesgos'!$B$9:$B$30,0)),"")</f>
        <v/>
      </c>
      <c r="T18" s="62"/>
      <c r="U18" s="62"/>
      <c r="V18" s="79"/>
      <c r="W18" s="79"/>
      <c r="X18" s="79"/>
    </row>
    <row r="19" spans="1:24" ht="18" x14ac:dyDescent="0.2">
      <c r="A19" s="50"/>
      <c r="B19" s="50"/>
      <c r="C19" s="50"/>
      <c r="D19" s="50"/>
      <c r="E19" s="50"/>
      <c r="F19" s="50"/>
      <c r="G19" s="50"/>
      <c r="H19" s="50"/>
      <c r="I19" s="50"/>
      <c r="J19" s="50"/>
      <c r="K19" s="50" t="str">
        <f>IFERROR(VLOOKUP(I19,[12]DATOS!$L$2:$Q$6,MATCH(J19,[12]DATOS!$M$7:$Q$7,0)+1,0),"")</f>
        <v/>
      </c>
      <c r="L19" s="50"/>
      <c r="M19" s="50"/>
      <c r="N19" s="50" t="str">
        <f>IFERROR(VLOOKUP(L19,[12]DATOS!$L$2:$Q$6,MATCH(M19,[12]DATOS!$M$7:$Q$7,0)+1,0),"")</f>
        <v/>
      </c>
      <c r="O19" s="50"/>
      <c r="P19" s="50"/>
      <c r="Q19" s="50"/>
      <c r="R19" s="50" t="str">
        <f>IFERROR(INDEX([12]DATOS!$T$3:$T$6,MATCH(RF!N19,[12]DATOS!$S$3:$S$6,0)),"")</f>
        <v/>
      </c>
      <c r="S19" s="51" t="str">
        <f>IFERROR(INDEX('[12]Evaluación de riesgos'!$P$9:$P$30,MATCH(RF!O19,'[12]Evaluación de riesgos'!$B$9:$B$30,0)),"")</f>
        <v/>
      </c>
      <c r="T19" s="52"/>
      <c r="U19" s="52"/>
      <c r="V19" s="80"/>
      <c r="W19" s="80"/>
      <c r="X19" s="80"/>
    </row>
    <row r="20" spans="1:24" ht="18" x14ac:dyDescent="0.2">
      <c r="A20" s="50"/>
      <c r="B20" s="50"/>
      <c r="C20" s="50"/>
      <c r="D20" s="50"/>
      <c r="E20" s="50"/>
      <c r="F20" s="50"/>
      <c r="G20" s="50"/>
      <c r="H20" s="50"/>
      <c r="I20" s="50"/>
      <c r="J20" s="50"/>
      <c r="K20" s="50" t="str">
        <f>IFERROR(VLOOKUP(I20,[12]DATOS!$L$2:$Q$6,MATCH(J20,[12]DATOS!$M$7:$Q$7,0)+1,0),"")</f>
        <v/>
      </c>
      <c r="L20" s="50"/>
      <c r="M20" s="50"/>
      <c r="N20" s="50" t="str">
        <f>IFERROR(VLOOKUP(L20,[12]DATOS!$L$2:$Q$6,MATCH(M20,[12]DATOS!$M$7:$Q$7,0)+1,0),"")</f>
        <v/>
      </c>
      <c r="O20" s="50"/>
      <c r="P20" s="50"/>
      <c r="Q20" s="50"/>
      <c r="R20" s="50" t="str">
        <f>IFERROR(INDEX([12]DATOS!$T$3:$T$6,MATCH(RF!N20,[12]DATOS!$S$3:$S$6,0)),"")</f>
        <v/>
      </c>
      <c r="S20" s="51" t="str">
        <f>IFERROR(INDEX('[12]Evaluación de riesgos'!$P$9:$P$30,MATCH(RF!O20,'[12]Evaluación de riesgos'!$B$9:$B$30,0)),"")</f>
        <v/>
      </c>
      <c r="T20" s="52"/>
      <c r="U20" s="52"/>
      <c r="V20" s="80"/>
      <c r="W20" s="80"/>
      <c r="X20" s="80"/>
    </row>
    <row r="21" spans="1:24" ht="18" x14ac:dyDescent="0.2">
      <c r="A21" s="50"/>
      <c r="B21" s="50"/>
      <c r="C21" s="50"/>
      <c r="D21" s="50"/>
      <c r="E21" s="50"/>
      <c r="F21" s="50"/>
      <c r="G21" s="50"/>
      <c r="H21" s="50"/>
      <c r="I21" s="50"/>
      <c r="J21" s="50"/>
      <c r="K21" s="50" t="str">
        <f>IFERROR(VLOOKUP(I21,[12]DATOS!$L$2:$Q$6,MATCH(J21,[12]DATOS!$M$7:$Q$7,0)+1,0),"")</f>
        <v/>
      </c>
      <c r="L21" s="50"/>
      <c r="M21" s="50"/>
      <c r="N21" s="50" t="str">
        <f>IFERROR(VLOOKUP(L21,[12]DATOS!$L$2:$Q$6,MATCH(M21,[12]DATOS!$M$7:$Q$7,0)+1,0),"")</f>
        <v/>
      </c>
      <c r="O21" s="50"/>
      <c r="P21" s="50"/>
      <c r="Q21" s="50"/>
      <c r="R21" s="50" t="str">
        <f>IFERROR(INDEX([12]DATOS!$T$3:$T$6,MATCH(RF!N21,[12]DATOS!$S$3:$S$6,0)),"")</f>
        <v/>
      </c>
      <c r="S21" s="51" t="str">
        <f>IFERROR(INDEX('[12]Evaluación de riesgos'!$P$9:$P$30,MATCH(RF!O21,'[12]Evaluación de riesgos'!$B$9:$B$30,0)),"")</f>
        <v/>
      </c>
      <c r="T21" s="52"/>
      <c r="U21" s="52"/>
      <c r="V21" s="80"/>
      <c r="W21" s="80"/>
      <c r="X21" s="80"/>
    </row>
    <row r="22" spans="1:24" ht="18" x14ac:dyDescent="0.2">
      <c r="A22" s="50"/>
      <c r="B22" s="50"/>
      <c r="C22" s="50"/>
      <c r="D22" s="50"/>
      <c r="E22" s="50"/>
      <c r="F22" s="50"/>
      <c r="G22" s="50"/>
      <c r="H22" s="50"/>
      <c r="I22" s="50"/>
      <c r="J22" s="50"/>
      <c r="K22" s="50" t="str">
        <f>IFERROR(VLOOKUP(I22,[12]DATOS!$L$2:$Q$6,MATCH(J22,[12]DATOS!$M$7:$Q$7,0)+1,0),"")</f>
        <v/>
      </c>
      <c r="L22" s="50"/>
      <c r="M22" s="50"/>
      <c r="N22" s="50" t="str">
        <f>IFERROR(VLOOKUP(L22,[12]DATOS!$L$2:$Q$6,MATCH(M22,[12]DATOS!$M$7:$Q$7,0)+1,0),"")</f>
        <v/>
      </c>
      <c r="O22" s="50"/>
      <c r="P22" s="50"/>
      <c r="Q22" s="50"/>
      <c r="R22" s="50" t="str">
        <f>IFERROR(INDEX([12]DATOS!$T$3:$T$6,MATCH(RF!N22,[12]DATOS!$S$3:$S$6,0)),"")</f>
        <v/>
      </c>
      <c r="S22" s="51" t="str">
        <f>IFERROR(INDEX('[12]Evaluación de riesgos'!$P$9:$P$30,MATCH(RF!O22,'[12]Evaluación de riesgos'!$B$9:$B$30,0)),"")</f>
        <v/>
      </c>
      <c r="T22" s="52"/>
      <c r="U22" s="52"/>
      <c r="V22" s="80"/>
      <c r="W22" s="80"/>
      <c r="X22" s="80"/>
    </row>
    <row r="23" spans="1:24" ht="18" x14ac:dyDescent="0.2">
      <c r="A23" s="50"/>
      <c r="B23" s="50"/>
      <c r="C23" s="50"/>
      <c r="D23" s="50"/>
      <c r="E23" s="50"/>
      <c r="F23" s="50"/>
      <c r="G23" s="50"/>
      <c r="H23" s="50"/>
      <c r="I23" s="50"/>
      <c r="J23" s="50"/>
      <c r="K23" s="50" t="str">
        <f>IFERROR(VLOOKUP(I23,[12]DATOS!$L$2:$Q$6,MATCH(J23,[12]DATOS!$M$7:$Q$7,0)+1,0),"")</f>
        <v/>
      </c>
      <c r="L23" s="50"/>
      <c r="M23" s="50"/>
      <c r="N23" s="50" t="str">
        <f>IFERROR(VLOOKUP(L23,[12]DATOS!$L$2:$Q$6,MATCH(M23,[12]DATOS!$M$7:$Q$7,0)+1,0),"")</f>
        <v/>
      </c>
      <c r="O23" s="50"/>
      <c r="P23" s="50"/>
      <c r="Q23" s="50"/>
      <c r="R23" s="50" t="str">
        <f>IFERROR(INDEX([12]DATOS!$T$3:$T$6,MATCH(RF!N23,[12]DATOS!$S$3:$S$6,0)),"")</f>
        <v/>
      </c>
      <c r="S23" s="51" t="str">
        <f>IFERROR(INDEX('[12]Evaluación de riesgos'!$P$9:$P$30,MATCH(RF!O23,'[12]Evaluación de riesgos'!$B$9:$B$30,0)),"")</f>
        <v/>
      </c>
      <c r="T23" s="52"/>
      <c r="U23" s="52"/>
      <c r="V23" s="80"/>
      <c r="W23" s="80"/>
      <c r="X23" s="80"/>
    </row>
    <row r="24" spans="1:24" ht="18" x14ac:dyDescent="0.2">
      <c r="A24" s="50"/>
      <c r="B24" s="50"/>
      <c r="C24" s="50"/>
      <c r="D24" s="50"/>
      <c r="E24" s="50"/>
      <c r="F24" s="50"/>
      <c r="G24" s="50"/>
      <c r="H24" s="50"/>
      <c r="I24" s="50"/>
      <c r="J24" s="50"/>
      <c r="K24" s="50" t="str">
        <f>IFERROR(VLOOKUP(I24,[12]DATOS!$L$2:$Q$6,MATCH(J24,[12]DATOS!$M$7:$Q$7,0)+1,0),"")</f>
        <v/>
      </c>
      <c r="L24" s="50"/>
      <c r="M24" s="50"/>
      <c r="N24" s="50" t="str">
        <f>IFERROR(VLOOKUP(L24,[12]DATOS!$L$2:$Q$6,MATCH(M24,[12]DATOS!$M$7:$Q$7,0)+1,0),"")</f>
        <v/>
      </c>
      <c r="O24" s="50"/>
      <c r="P24" s="50"/>
      <c r="Q24" s="50"/>
      <c r="R24" s="50" t="str">
        <f>IFERROR(INDEX([12]DATOS!$T$3:$T$6,MATCH(RF!N24,[12]DATOS!$S$3:$S$6,0)),"")</f>
        <v/>
      </c>
      <c r="S24" s="51" t="str">
        <f>IFERROR(INDEX('[12]Evaluación de riesgos'!$P$9:$P$30,MATCH(RF!O24,'[12]Evaluación de riesgos'!$B$9:$B$30,0)),"")</f>
        <v/>
      </c>
      <c r="T24" s="52"/>
      <c r="U24" s="52"/>
      <c r="V24" s="80"/>
      <c r="W24" s="80"/>
      <c r="X24" s="80"/>
    </row>
    <row r="25" spans="1:24" ht="18" x14ac:dyDescent="0.2">
      <c r="A25" s="50"/>
      <c r="B25" s="50"/>
      <c r="C25" s="50"/>
      <c r="D25" s="50"/>
      <c r="E25" s="50"/>
      <c r="F25" s="50"/>
      <c r="G25" s="50"/>
      <c r="H25" s="50"/>
      <c r="I25" s="50"/>
      <c r="J25" s="50"/>
      <c r="K25" s="50" t="str">
        <f>IFERROR(VLOOKUP(I25,[12]DATOS!$L$2:$Q$6,MATCH(J25,[12]DATOS!$M$7:$Q$7,0)+1,0),"")</f>
        <v/>
      </c>
      <c r="L25" s="50"/>
      <c r="M25" s="50"/>
      <c r="N25" s="50" t="str">
        <f>IFERROR(VLOOKUP(L25,[12]DATOS!$L$2:$Q$6,MATCH(M25,[12]DATOS!$M$7:$Q$7,0)+1,0),"")</f>
        <v/>
      </c>
      <c r="O25" s="50"/>
      <c r="P25" s="50"/>
      <c r="Q25" s="50"/>
      <c r="R25" s="50" t="str">
        <f>IFERROR(INDEX([12]DATOS!$T$3:$T$6,MATCH(RF!N25,[12]DATOS!$S$3:$S$6,0)),"")</f>
        <v/>
      </c>
      <c r="S25" s="51" t="str">
        <f>IFERROR(INDEX('[12]Evaluación de riesgos'!$P$9:$P$30,MATCH(RF!O25,'[12]Evaluación de riesgos'!$B$9:$B$30,0)),"")</f>
        <v/>
      </c>
      <c r="T25" s="52"/>
      <c r="U25" s="52"/>
      <c r="V25" s="80"/>
      <c r="W25" s="80"/>
      <c r="X25" s="80"/>
    </row>
    <row r="26" spans="1:24" ht="18" x14ac:dyDescent="0.2">
      <c r="A26" s="50"/>
      <c r="B26" s="50"/>
      <c r="C26" s="50"/>
      <c r="D26" s="50"/>
      <c r="E26" s="50"/>
      <c r="F26" s="50"/>
      <c r="G26" s="50"/>
      <c r="H26" s="50"/>
      <c r="I26" s="50"/>
      <c r="J26" s="50"/>
      <c r="K26" s="50" t="str">
        <f>IFERROR(VLOOKUP(I26,[12]DATOS!$L$2:$Q$6,MATCH(J26,[12]DATOS!$M$7:$Q$7,0)+1,0),"")</f>
        <v/>
      </c>
      <c r="L26" s="50"/>
      <c r="M26" s="50"/>
      <c r="N26" s="50" t="str">
        <f>IFERROR(VLOOKUP(L26,[12]DATOS!$L$2:$Q$6,MATCH(M26,[12]DATOS!$M$7:$Q$7,0)+1,0),"")</f>
        <v/>
      </c>
      <c r="O26" s="50"/>
      <c r="P26" s="50"/>
      <c r="Q26" s="50"/>
      <c r="R26" s="50" t="str">
        <f>IFERROR(INDEX([12]DATOS!$T$3:$T$6,MATCH(RF!N26,[12]DATOS!$S$3:$S$6,0)),"")</f>
        <v/>
      </c>
      <c r="S26" s="51" t="str">
        <f>IFERROR(INDEX('[12]Evaluación de riesgos'!$P$9:$P$30,MATCH(RF!O26,'[12]Evaluación de riesgos'!$B$9:$B$30,0)),"")</f>
        <v/>
      </c>
      <c r="T26" s="52"/>
      <c r="U26" s="52"/>
      <c r="V26" s="80"/>
      <c r="W26" s="80"/>
      <c r="X26" s="80"/>
    </row>
    <row r="27" spans="1:24" ht="18" x14ac:dyDescent="0.2">
      <c r="A27" s="50"/>
      <c r="B27" s="50"/>
      <c r="C27" s="50"/>
      <c r="D27" s="50"/>
      <c r="E27" s="50"/>
      <c r="F27" s="50"/>
      <c r="G27" s="50"/>
      <c r="H27" s="50"/>
      <c r="I27" s="50"/>
      <c r="J27" s="50"/>
      <c r="K27" s="50" t="str">
        <f>IFERROR(VLOOKUP(I27,[12]DATOS!$L$2:$Q$6,MATCH(J27,[12]DATOS!$M$7:$Q$7,0)+1,0),"")</f>
        <v/>
      </c>
      <c r="L27" s="50"/>
      <c r="M27" s="50"/>
      <c r="N27" s="50" t="str">
        <f>IFERROR(VLOOKUP(L27,[12]DATOS!$L$2:$Q$6,MATCH(M27,[12]DATOS!$M$7:$Q$7,0)+1,0),"")</f>
        <v/>
      </c>
      <c r="O27" s="50"/>
      <c r="P27" s="50"/>
      <c r="Q27" s="50"/>
      <c r="R27" s="50" t="str">
        <f>IFERROR(INDEX([12]DATOS!$T$3:$T$6,MATCH(RF!N27,[12]DATOS!$S$3:$S$6,0)),"")</f>
        <v/>
      </c>
      <c r="S27" s="51" t="str">
        <f>IFERROR(INDEX('[12]Evaluación de riesgos'!$P$9:$P$30,MATCH(RF!O27,'[12]Evaluación de riesgos'!$B$9:$B$30,0)),"")</f>
        <v/>
      </c>
      <c r="T27" s="52"/>
      <c r="U27" s="52"/>
      <c r="V27" s="80"/>
      <c r="W27" s="80"/>
      <c r="X27" s="80"/>
    </row>
    <row r="28" spans="1:24" ht="18" x14ac:dyDescent="0.2">
      <c r="A28" s="50"/>
      <c r="B28" s="50"/>
      <c r="C28" s="50"/>
      <c r="D28" s="50"/>
      <c r="E28" s="50"/>
      <c r="F28" s="50"/>
      <c r="G28" s="50"/>
      <c r="H28" s="50"/>
      <c r="I28" s="50"/>
      <c r="J28" s="50"/>
      <c r="K28" s="50" t="str">
        <f>IFERROR(VLOOKUP(I28,[12]DATOS!$L$2:$Q$6,MATCH(J28,[12]DATOS!$M$7:$Q$7,0)+1,0),"")</f>
        <v/>
      </c>
      <c r="L28" s="50"/>
      <c r="M28" s="50"/>
      <c r="N28" s="50" t="str">
        <f>IFERROR(VLOOKUP(L28,[12]DATOS!$L$2:$Q$6,MATCH(M28,[12]DATOS!$M$7:$Q$7,0)+1,0),"")</f>
        <v/>
      </c>
      <c r="O28" s="50"/>
      <c r="P28" s="50"/>
      <c r="Q28" s="50"/>
      <c r="R28" s="50" t="str">
        <f>IFERROR(INDEX([12]DATOS!$T$3:$T$6,MATCH(RF!N28,[12]DATOS!$S$3:$S$6,0)),"")</f>
        <v/>
      </c>
      <c r="S28" s="51" t="str">
        <f>IFERROR(INDEX('[12]Evaluación de riesgos'!$P$9:$P$30,MATCH(RF!O28,'[12]Evaluación de riesgos'!$B$9:$B$30,0)),"")</f>
        <v/>
      </c>
      <c r="T28" s="52"/>
      <c r="U28" s="52"/>
      <c r="V28" s="80"/>
      <c r="W28" s="80"/>
      <c r="X28" s="80"/>
    </row>
    <row r="29" spans="1:24" ht="18" x14ac:dyDescent="0.2">
      <c r="A29" s="50"/>
      <c r="B29" s="50"/>
      <c r="C29" s="50"/>
      <c r="D29" s="50"/>
      <c r="E29" s="50"/>
      <c r="F29" s="50"/>
      <c r="G29" s="50"/>
      <c r="H29" s="50"/>
      <c r="I29" s="50"/>
      <c r="J29" s="50"/>
      <c r="K29" s="50" t="str">
        <f>IFERROR(VLOOKUP(I29,[12]DATOS!$L$2:$Q$6,MATCH(J29,[12]DATOS!$M$7:$Q$7,0)+1,0),"")</f>
        <v/>
      </c>
      <c r="L29" s="50"/>
      <c r="M29" s="50"/>
      <c r="N29" s="50" t="str">
        <f>IFERROR(VLOOKUP(L29,[12]DATOS!$L$2:$Q$6,MATCH(M29,[12]DATOS!$M$7:$Q$7,0)+1,0),"")</f>
        <v/>
      </c>
      <c r="O29" s="50"/>
      <c r="P29" s="50"/>
      <c r="Q29" s="50"/>
      <c r="R29" s="50" t="str">
        <f>IFERROR(INDEX([12]DATOS!$T$3:$T$6,MATCH(RF!N29,[12]DATOS!$S$3:$S$6,0)),"")</f>
        <v/>
      </c>
      <c r="S29" s="51" t="str">
        <f>IFERROR(INDEX('[12]Evaluación de riesgos'!$P$9:$P$30,MATCH(RF!O29,'[12]Evaluación de riesgos'!$B$9:$B$30,0)),"")</f>
        <v/>
      </c>
      <c r="T29" s="52"/>
      <c r="U29" s="52"/>
      <c r="V29" s="80"/>
      <c r="W29" s="80"/>
      <c r="X29" s="80"/>
    </row>
    <row r="30" spans="1:24" ht="18" x14ac:dyDescent="0.2">
      <c r="A30" s="50"/>
      <c r="B30" s="50"/>
      <c r="C30" s="50"/>
      <c r="D30" s="50"/>
      <c r="E30" s="50"/>
      <c r="F30" s="50"/>
      <c r="G30" s="50"/>
      <c r="H30" s="50"/>
      <c r="I30" s="50"/>
      <c r="J30" s="50"/>
      <c r="K30" s="50" t="str">
        <f>IFERROR(VLOOKUP(I30,[12]DATOS!$L$2:$Q$6,MATCH(J30,[12]DATOS!$M$7:$Q$7,0)+1,0),"")</f>
        <v/>
      </c>
      <c r="L30" s="50"/>
      <c r="M30" s="50"/>
      <c r="N30" s="50" t="str">
        <f>IFERROR(VLOOKUP(L30,[12]DATOS!$L$2:$Q$6,MATCH(M30,[12]DATOS!$M$7:$Q$7,0)+1,0),"")</f>
        <v/>
      </c>
      <c r="O30" s="50"/>
      <c r="P30" s="50"/>
      <c r="Q30" s="50"/>
      <c r="R30" s="50" t="str">
        <f>IFERROR(INDEX([12]DATOS!$T$3:$T$6,MATCH(RF!N30,[12]DATOS!$S$3:$S$6,0)),"")</f>
        <v/>
      </c>
      <c r="S30" s="51" t="str">
        <f>IFERROR(INDEX('[12]Evaluación de riesgos'!$P$9:$P$30,MATCH(RF!O30,'[12]Evaluación de riesgos'!$B$9:$B$30,0)),"")</f>
        <v/>
      </c>
      <c r="T30" s="52"/>
      <c r="U30" s="52"/>
      <c r="V30" s="80"/>
      <c r="W30" s="80"/>
      <c r="X30" s="80"/>
    </row>
    <row r="31" spans="1:24" ht="18" x14ac:dyDescent="0.2">
      <c r="A31" s="50"/>
      <c r="B31" s="50"/>
      <c r="C31" s="50"/>
      <c r="D31" s="50"/>
      <c r="E31" s="50"/>
      <c r="F31" s="50"/>
      <c r="G31" s="50"/>
      <c r="H31" s="50"/>
      <c r="I31" s="50"/>
      <c r="J31" s="50"/>
      <c r="K31" s="50" t="str">
        <f>IFERROR(VLOOKUP(I31,[12]DATOS!$L$2:$Q$6,MATCH(J31,[12]DATOS!$M$7:$Q$7,0)+1,0),"")</f>
        <v/>
      </c>
      <c r="L31" s="50"/>
      <c r="M31" s="50"/>
      <c r="N31" s="50" t="str">
        <f>IFERROR(VLOOKUP(L31,[12]DATOS!$L$2:$Q$6,MATCH(M31,[12]DATOS!$M$7:$Q$7,0)+1,0),"")</f>
        <v/>
      </c>
      <c r="O31" s="50"/>
      <c r="P31" s="50"/>
      <c r="Q31" s="50"/>
      <c r="R31" s="50" t="str">
        <f>IFERROR(INDEX([12]DATOS!$T$3:$T$6,MATCH(RF!N31,[12]DATOS!$S$3:$S$6,0)),"")</f>
        <v/>
      </c>
      <c r="S31" s="51" t="str">
        <f>IFERROR(INDEX('[12]Evaluación de riesgos'!$P$9:$P$30,MATCH(RF!O31,'[12]Evaluación de riesgos'!$B$9:$B$30,0)),"")</f>
        <v/>
      </c>
      <c r="T31" s="52"/>
      <c r="U31" s="52"/>
      <c r="V31" s="80"/>
      <c r="W31" s="80"/>
      <c r="X31" s="80"/>
    </row>
    <row r="32" spans="1:24" ht="18" x14ac:dyDescent="0.2">
      <c r="A32" s="50"/>
      <c r="B32" s="50"/>
      <c r="C32" s="50"/>
      <c r="D32" s="50"/>
      <c r="E32" s="50"/>
      <c r="F32" s="50"/>
      <c r="G32" s="50"/>
      <c r="H32" s="50"/>
      <c r="I32" s="50"/>
      <c r="J32" s="50"/>
      <c r="K32" s="50" t="str">
        <f>IFERROR(VLOOKUP(I32,[12]DATOS!$L$2:$Q$6,MATCH(J32,[12]DATOS!$M$7:$Q$7,0)+1,0),"")</f>
        <v/>
      </c>
      <c r="L32" s="50"/>
      <c r="M32" s="50"/>
      <c r="N32" s="50" t="str">
        <f>IFERROR(VLOOKUP(L32,[12]DATOS!$L$2:$Q$6,MATCH(M32,[12]DATOS!$M$7:$Q$7,0)+1,0),"")</f>
        <v/>
      </c>
      <c r="O32" s="50"/>
      <c r="P32" s="50"/>
      <c r="Q32" s="50"/>
      <c r="R32" s="50" t="str">
        <f>IFERROR(INDEX([12]DATOS!$T$3:$T$6,MATCH(RF!N32,[12]DATOS!$S$3:$S$6,0)),"")</f>
        <v/>
      </c>
      <c r="S32" s="51" t="str">
        <f>IFERROR(INDEX('[12]Evaluación de riesgos'!$P$9:$P$30,MATCH(RF!O32,'[12]Evaluación de riesgos'!$B$9:$B$30,0)),"")</f>
        <v/>
      </c>
      <c r="T32" s="52"/>
      <c r="U32" s="52"/>
      <c r="V32" s="80"/>
      <c r="W32" s="80"/>
      <c r="X32" s="80"/>
    </row>
    <row r="33" spans="1:24" ht="18" x14ac:dyDescent="0.2">
      <c r="A33" s="50"/>
      <c r="B33" s="50"/>
      <c r="C33" s="50"/>
      <c r="D33" s="50"/>
      <c r="E33" s="50"/>
      <c r="F33" s="50"/>
      <c r="G33" s="50"/>
      <c r="H33" s="50"/>
      <c r="I33" s="50"/>
      <c r="J33" s="50"/>
      <c r="K33" s="50" t="str">
        <f>IFERROR(VLOOKUP(I33,[12]DATOS!$L$2:$Q$6,MATCH(J33,[12]DATOS!$M$7:$Q$7,0)+1,0),"")</f>
        <v/>
      </c>
      <c r="L33" s="50"/>
      <c r="M33" s="50"/>
      <c r="N33" s="50" t="str">
        <f>IFERROR(VLOOKUP(L33,[12]DATOS!$L$2:$Q$6,MATCH(M33,[12]DATOS!$M$7:$Q$7,0)+1,0),"")</f>
        <v/>
      </c>
      <c r="O33" s="50"/>
      <c r="P33" s="50"/>
      <c r="Q33" s="50"/>
      <c r="R33" s="50" t="str">
        <f>IFERROR(INDEX([12]DATOS!$T$3:$T$6,MATCH(RF!N33,[12]DATOS!$S$3:$S$6,0)),"")</f>
        <v/>
      </c>
      <c r="S33" s="51" t="str">
        <f>IFERROR(INDEX('[12]Evaluación de riesgos'!$P$9:$P$30,MATCH(RF!O33,'[12]Evaluación de riesgos'!$B$9:$B$30,0)),"")</f>
        <v/>
      </c>
      <c r="T33" s="52"/>
      <c r="U33" s="52"/>
      <c r="V33" s="80"/>
      <c r="W33" s="80"/>
      <c r="X33" s="80"/>
    </row>
    <row r="34" spans="1:24" ht="18" x14ac:dyDescent="0.2">
      <c r="A34" s="50"/>
      <c r="B34" s="50"/>
      <c r="C34" s="50"/>
      <c r="D34" s="50"/>
      <c r="E34" s="50"/>
      <c r="F34" s="50"/>
      <c r="G34" s="50"/>
      <c r="H34" s="50"/>
      <c r="I34" s="50"/>
      <c r="J34" s="50"/>
      <c r="K34" s="50" t="str">
        <f>IFERROR(VLOOKUP(I34,[12]DATOS!$L$2:$Q$6,MATCH(J34,[12]DATOS!$M$7:$Q$7,0)+1,0),"")</f>
        <v/>
      </c>
      <c r="L34" s="50"/>
      <c r="M34" s="50"/>
      <c r="N34" s="50" t="str">
        <f>IFERROR(VLOOKUP(L34,[12]DATOS!$L$2:$Q$6,MATCH(M34,[12]DATOS!$M$7:$Q$7,0)+1,0),"")</f>
        <v/>
      </c>
      <c r="O34" s="50"/>
      <c r="P34" s="50"/>
      <c r="Q34" s="50"/>
      <c r="R34" s="50" t="str">
        <f>IFERROR(INDEX([12]DATOS!$T$3:$T$6,MATCH(RF!N34,[12]DATOS!$S$3:$S$6,0)),"")</f>
        <v/>
      </c>
      <c r="S34" s="51" t="str">
        <f>IFERROR(INDEX('[12]Evaluación de riesgos'!$P$9:$P$30,MATCH(RF!O34,'[12]Evaluación de riesgos'!$B$9:$B$30,0)),"")</f>
        <v/>
      </c>
      <c r="T34" s="52"/>
      <c r="U34" s="52"/>
      <c r="V34" s="80"/>
      <c r="W34" s="80"/>
      <c r="X34" s="80"/>
    </row>
    <row r="35" spans="1:24" ht="18" x14ac:dyDescent="0.2">
      <c r="A35" s="50"/>
      <c r="B35" s="50"/>
      <c r="C35" s="50"/>
      <c r="D35" s="50"/>
      <c r="E35" s="50"/>
      <c r="F35" s="50"/>
      <c r="G35" s="50"/>
      <c r="H35" s="50"/>
      <c r="I35" s="50"/>
      <c r="J35" s="50"/>
      <c r="K35" s="50" t="str">
        <f>IFERROR(VLOOKUP(I35,[12]DATOS!$L$2:$Q$6,MATCH(J35,[12]DATOS!$M$7:$Q$7,0)+1,0),"")</f>
        <v/>
      </c>
      <c r="L35" s="50"/>
      <c r="M35" s="50"/>
      <c r="N35" s="50" t="str">
        <f>IFERROR(VLOOKUP(L35,[12]DATOS!$L$2:$Q$6,MATCH(M35,[12]DATOS!$M$7:$Q$7,0)+1,0),"")</f>
        <v/>
      </c>
      <c r="O35" s="50"/>
      <c r="P35" s="50"/>
      <c r="Q35" s="50"/>
      <c r="R35" s="50" t="str">
        <f>IFERROR(INDEX([12]DATOS!$T$3:$T$6,MATCH(RF!N35,[12]DATOS!$S$3:$S$6,0)),"")</f>
        <v/>
      </c>
      <c r="S35" s="51" t="str">
        <f>IFERROR(INDEX('[12]Evaluación de riesgos'!$P$9:$P$30,MATCH(RF!O35,'[12]Evaluación de riesgos'!$B$9:$B$30,0)),"")</f>
        <v/>
      </c>
      <c r="T35" s="52"/>
      <c r="U35" s="52"/>
      <c r="V35" s="80"/>
      <c r="W35" s="80"/>
      <c r="X35" s="80"/>
    </row>
    <row r="36" spans="1:24" ht="18" x14ac:dyDescent="0.2">
      <c r="A36" s="50"/>
      <c r="B36" s="50"/>
      <c r="C36" s="50"/>
      <c r="D36" s="50"/>
      <c r="E36" s="50"/>
      <c r="F36" s="50"/>
      <c r="G36" s="50"/>
      <c r="H36" s="50"/>
      <c r="I36" s="50"/>
      <c r="J36" s="50"/>
      <c r="K36" s="50" t="str">
        <f>IFERROR(VLOOKUP(I36,[12]DATOS!$L$2:$Q$6,MATCH(J36,[12]DATOS!$M$7:$Q$7,0)+1,0),"")</f>
        <v/>
      </c>
      <c r="L36" s="50"/>
      <c r="M36" s="50"/>
      <c r="N36" s="50" t="str">
        <f>IFERROR(VLOOKUP(L36,[12]DATOS!$L$2:$Q$6,MATCH(M36,[12]DATOS!$M$7:$Q$7,0)+1,0),"")</f>
        <v/>
      </c>
      <c r="O36" s="50"/>
      <c r="P36" s="50"/>
      <c r="Q36" s="50"/>
      <c r="R36" s="50" t="str">
        <f>IFERROR(INDEX([12]DATOS!$T$3:$T$6,MATCH(RF!N36,[12]DATOS!$S$3:$S$6,0)),"")</f>
        <v/>
      </c>
      <c r="S36" s="51" t="str">
        <f>IFERROR(INDEX('[12]Evaluación de riesgos'!$P$9:$P$30,MATCH(RF!O36,'[12]Evaluación de riesgos'!$B$9:$B$30,0)),"")</f>
        <v/>
      </c>
      <c r="T36" s="52"/>
      <c r="U36" s="52"/>
      <c r="V36" s="80"/>
      <c r="W36" s="80"/>
      <c r="X36" s="80"/>
    </row>
    <row r="37" spans="1:24" ht="18" x14ac:dyDescent="0.2">
      <c r="A37" s="50"/>
      <c r="B37" s="50"/>
      <c r="C37" s="50"/>
      <c r="D37" s="50"/>
      <c r="E37" s="50"/>
      <c r="F37" s="50"/>
      <c r="G37" s="50"/>
      <c r="H37" s="50"/>
      <c r="I37" s="50"/>
      <c r="J37" s="50"/>
      <c r="K37" s="50" t="str">
        <f>IFERROR(VLOOKUP(I37,[12]DATOS!$L$2:$Q$6,MATCH(J37,[12]DATOS!$M$7:$Q$7,0)+1,0),"")</f>
        <v/>
      </c>
      <c r="L37" s="50"/>
      <c r="M37" s="50"/>
      <c r="N37" s="50" t="str">
        <f>IFERROR(VLOOKUP(L37,[12]DATOS!$L$2:$Q$6,MATCH(M37,[12]DATOS!$M$7:$Q$7,0)+1,0),"")</f>
        <v/>
      </c>
      <c r="O37" s="50"/>
      <c r="P37" s="50"/>
      <c r="Q37" s="50"/>
      <c r="R37" s="50" t="str">
        <f>IFERROR(INDEX([12]DATOS!$T$3:$T$6,MATCH(RF!N37,[12]DATOS!$S$3:$S$6,0)),"")</f>
        <v/>
      </c>
      <c r="S37" s="51" t="str">
        <f>IFERROR(INDEX('[12]Evaluación de riesgos'!$P$9:$P$30,MATCH(RF!O37,'[12]Evaluación de riesgos'!$B$9:$B$30,0)),"")</f>
        <v/>
      </c>
      <c r="T37" s="52"/>
      <c r="U37" s="52"/>
      <c r="V37" s="80"/>
      <c r="W37" s="80"/>
      <c r="X37" s="80"/>
    </row>
    <row r="38" spans="1:24" ht="18" x14ac:dyDescent="0.2">
      <c r="A38" s="50"/>
      <c r="B38" s="50"/>
      <c r="C38" s="50"/>
      <c r="D38" s="50"/>
      <c r="E38" s="50"/>
      <c r="F38" s="50"/>
      <c r="G38" s="50"/>
      <c r="H38" s="50"/>
      <c r="I38" s="50"/>
      <c r="J38" s="50"/>
      <c r="K38" s="50" t="str">
        <f>IFERROR(VLOOKUP(I38,[12]DATOS!$L$2:$Q$6,MATCH(J38,[12]DATOS!$M$7:$Q$7,0)+1,0),"")</f>
        <v/>
      </c>
      <c r="L38" s="50"/>
      <c r="M38" s="50"/>
      <c r="N38" s="50" t="str">
        <f>IFERROR(VLOOKUP(L38,[12]DATOS!$L$2:$Q$6,MATCH(M38,[12]DATOS!$M$7:$Q$7,0)+1,0),"")</f>
        <v/>
      </c>
      <c r="O38" s="50"/>
      <c r="P38" s="50"/>
      <c r="Q38" s="50"/>
      <c r="R38" s="50" t="str">
        <f>IFERROR(INDEX([12]DATOS!$T$3:$T$6,MATCH(RF!N38,[12]DATOS!$S$3:$S$6,0)),"")</f>
        <v/>
      </c>
      <c r="S38" s="51" t="str">
        <f>IFERROR(INDEX('[12]Evaluación de riesgos'!$P$9:$P$30,MATCH(RF!O38,'[12]Evaluación de riesgos'!$B$9:$B$30,0)),"")</f>
        <v/>
      </c>
      <c r="T38" s="52"/>
      <c r="U38" s="52"/>
      <c r="V38" s="80"/>
      <c r="W38" s="80"/>
      <c r="X38" s="80"/>
    </row>
    <row r="39" spans="1:24" ht="18" x14ac:dyDescent="0.2">
      <c r="A39" s="50"/>
      <c r="B39" s="50"/>
      <c r="C39" s="50"/>
      <c r="D39" s="50"/>
      <c r="E39" s="50"/>
      <c r="F39" s="50"/>
      <c r="G39" s="50"/>
      <c r="H39" s="50"/>
      <c r="I39" s="50"/>
      <c r="J39" s="50"/>
      <c r="K39" s="50" t="str">
        <f>IFERROR(VLOOKUP(I39,[12]DATOS!$L$2:$Q$6,MATCH(J39,[12]DATOS!$M$7:$Q$7,0)+1,0),"")</f>
        <v/>
      </c>
      <c r="L39" s="50"/>
      <c r="M39" s="50"/>
      <c r="N39" s="50" t="str">
        <f>IFERROR(VLOOKUP(L39,[12]DATOS!$L$2:$Q$6,MATCH(M39,[12]DATOS!$M$7:$Q$7,0)+1,0),"")</f>
        <v/>
      </c>
      <c r="O39" s="50"/>
      <c r="P39" s="50"/>
      <c r="Q39" s="50"/>
      <c r="R39" s="50" t="str">
        <f>IFERROR(INDEX([12]DATOS!$T$3:$T$6,MATCH(RF!N39,[12]DATOS!$S$3:$S$6,0)),"")</f>
        <v/>
      </c>
      <c r="S39" s="51" t="str">
        <f>IFERROR(INDEX('[12]Evaluación de riesgos'!$P$9:$P$30,MATCH(RF!O39,'[12]Evaluación de riesgos'!$B$9:$B$30,0)),"")</f>
        <v/>
      </c>
      <c r="T39" s="52"/>
      <c r="U39" s="52"/>
      <c r="V39" s="80"/>
      <c r="W39" s="80"/>
      <c r="X39" s="80"/>
    </row>
    <row r="40" spans="1:24" ht="18" x14ac:dyDescent="0.2">
      <c r="A40" s="50"/>
      <c r="B40" s="50"/>
      <c r="C40" s="50"/>
      <c r="D40" s="50"/>
      <c r="E40" s="50"/>
      <c r="F40" s="50"/>
      <c r="G40" s="50"/>
      <c r="H40" s="50"/>
      <c r="I40" s="50"/>
      <c r="J40" s="50"/>
      <c r="K40" s="50" t="str">
        <f>IFERROR(VLOOKUP(I40,[12]DATOS!$L$2:$Q$6,MATCH(J40,[12]DATOS!$M$7:$Q$7,0)+1,0),"")</f>
        <v/>
      </c>
      <c r="L40" s="50"/>
      <c r="M40" s="50"/>
      <c r="N40" s="50" t="str">
        <f>IFERROR(VLOOKUP(L40,[12]DATOS!$L$2:$Q$6,MATCH(M40,[12]DATOS!$M$7:$Q$7,0)+1,0),"")</f>
        <v/>
      </c>
      <c r="O40" s="50"/>
      <c r="P40" s="50"/>
      <c r="Q40" s="50"/>
      <c r="R40" s="50" t="str">
        <f>IFERROR(INDEX([12]DATOS!$T$3:$T$6,MATCH(RF!N40,[12]DATOS!$S$3:$S$6,0)),"")</f>
        <v/>
      </c>
      <c r="S40" s="51" t="str">
        <f>IFERROR(INDEX('[12]Evaluación de riesgos'!$P$9:$P$30,MATCH(RF!O40,'[12]Evaluación de riesgos'!$B$9:$B$30,0)),"")</f>
        <v/>
      </c>
      <c r="T40" s="52"/>
      <c r="U40" s="52"/>
      <c r="V40" s="80"/>
      <c r="W40" s="80"/>
      <c r="X40" s="80"/>
    </row>
    <row r="41" spans="1:24" ht="18" x14ac:dyDescent="0.2">
      <c r="A41" s="50"/>
      <c r="B41" s="50"/>
      <c r="C41" s="50"/>
      <c r="D41" s="50"/>
      <c r="E41" s="50"/>
      <c r="F41" s="50"/>
      <c r="G41" s="50"/>
      <c r="H41" s="50"/>
      <c r="I41" s="50"/>
      <c r="J41" s="50"/>
      <c r="K41" s="50" t="str">
        <f>IFERROR(VLOOKUP(I41,[12]DATOS!$L$2:$Q$6,MATCH(J41,[12]DATOS!$M$7:$Q$7,0)+1,0),"")</f>
        <v/>
      </c>
      <c r="L41" s="50"/>
      <c r="M41" s="50"/>
      <c r="N41" s="50" t="str">
        <f>IFERROR(VLOOKUP(L41,[12]DATOS!$L$2:$Q$6,MATCH(M41,[12]DATOS!$M$7:$Q$7,0)+1,0),"")</f>
        <v/>
      </c>
      <c r="O41" s="50"/>
      <c r="P41" s="50"/>
      <c r="Q41" s="50"/>
      <c r="R41" s="50" t="str">
        <f>IFERROR(INDEX([12]DATOS!$T$3:$T$6,MATCH(RF!N41,[12]DATOS!$S$3:$S$6,0)),"")</f>
        <v/>
      </c>
      <c r="S41" s="51" t="str">
        <f>IFERROR(INDEX('[12]Evaluación de riesgos'!$P$9:$P$30,MATCH(RF!O41,'[12]Evaluación de riesgos'!$B$9:$B$30,0)),"")</f>
        <v/>
      </c>
      <c r="T41" s="52"/>
      <c r="U41" s="52"/>
      <c r="V41" s="80"/>
      <c r="W41" s="80"/>
      <c r="X41" s="80"/>
    </row>
    <row r="42" spans="1:24" ht="18" x14ac:dyDescent="0.2">
      <c r="A42" s="50"/>
      <c r="B42" s="50"/>
      <c r="C42" s="50"/>
      <c r="D42" s="50"/>
      <c r="E42" s="50"/>
      <c r="F42" s="50"/>
      <c r="G42" s="50"/>
      <c r="H42" s="50"/>
      <c r="I42" s="50"/>
      <c r="J42" s="50"/>
      <c r="K42" s="50" t="str">
        <f>IFERROR(VLOOKUP(I42,[12]DATOS!$L$2:$Q$6,MATCH(J42,[12]DATOS!$M$7:$Q$7,0)+1,0),"")</f>
        <v/>
      </c>
      <c r="L42" s="50"/>
      <c r="M42" s="50"/>
      <c r="N42" s="50" t="str">
        <f>IFERROR(VLOOKUP(L42,[12]DATOS!$L$2:$Q$6,MATCH(M42,[12]DATOS!$M$7:$Q$7,0)+1,0),"")</f>
        <v/>
      </c>
      <c r="O42" s="50"/>
      <c r="P42" s="50"/>
      <c r="Q42" s="50"/>
      <c r="R42" s="50" t="str">
        <f>IFERROR(INDEX([12]DATOS!$T$3:$T$6,MATCH(RF!N42,[12]DATOS!$S$3:$S$6,0)),"")</f>
        <v/>
      </c>
      <c r="S42" s="51" t="str">
        <f>IFERROR(INDEX('[12]Evaluación de riesgos'!$P$9:$P$30,MATCH(RF!O42,'[12]Evaluación de riesgos'!$B$9:$B$30,0)),"")</f>
        <v/>
      </c>
      <c r="T42" s="52"/>
      <c r="U42" s="52"/>
      <c r="V42" s="80"/>
      <c r="W42" s="80"/>
      <c r="X42" s="80"/>
    </row>
    <row r="43" spans="1:24" ht="18" x14ac:dyDescent="0.2">
      <c r="A43" s="50"/>
      <c r="B43" s="50"/>
      <c r="C43" s="50"/>
      <c r="D43" s="50"/>
      <c r="E43" s="50"/>
      <c r="F43" s="50"/>
      <c r="G43" s="50"/>
      <c r="H43" s="50"/>
      <c r="I43" s="50"/>
      <c r="J43" s="50"/>
      <c r="K43" s="50" t="str">
        <f>IFERROR(VLOOKUP(I43,[12]DATOS!$L$2:$Q$6,MATCH(J43,[12]DATOS!$M$7:$Q$7,0)+1,0),"")</f>
        <v/>
      </c>
      <c r="L43" s="50"/>
      <c r="M43" s="50"/>
      <c r="N43" s="50" t="str">
        <f>IFERROR(VLOOKUP(L43,[12]DATOS!$L$2:$Q$6,MATCH(M43,[12]DATOS!$M$7:$Q$7,0)+1,0),"")</f>
        <v/>
      </c>
      <c r="O43" s="50"/>
      <c r="P43" s="50"/>
      <c r="Q43" s="50"/>
      <c r="R43" s="50" t="str">
        <f>IFERROR(INDEX([12]DATOS!$T$3:$T$6,MATCH(RF!N43,[12]DATOS!$S$3:$S$6,0)),"")</f>
        <v/>
      </c>
      <c r="S43" s="51" t="str">
        <f>IFERROR(INDEX('[12]Evaluación de riesgos'!$P$9:$P$30,MATCH(RF!O43,'[12]Evaluación de riesgos'!$B$9:$B$30,0)),"")</f>
        <v/>
      </c>
      <c r="T43" s="52"/>
      <c r="U43" s="52"/>
      <c r="V43" s="80"/>
      <c r="W43" s="80"/>
      <c r="X43" s="80"/>
    </row>
    <row r="44" spans="1:24" ht="18" x14ac:dyDescent="0.2">
      <c r="A44" s="50"/>
      <c r="B44" s="50"/>
      <c r="C44" s="50"/>
      <c r="D44" s="50"/>
      <c r="E44" s="50"/>
      <c r="F44" s="50"/>
      <c r="G44" s="50"/>
      <c r="H44" s="50"/>
      <c r="I44" s="50"/>
      <c r="J44" s="50"/>
      <c r="K44" s="50" t="str">
        <f>IFERROR(VLOOKUP(I44,[12]DATOS!$L$2:$Q$6,MATCH(J44,[12]DATOS!$M$7:$Q$7,0)+1,0),"")</f>
        <v/>
      </c>
      <c r="L44" s="50"/>
      <c r="M44" s="50"/>
      <c r="N44" s="50" t="str">
        <f>IFERROR(VLOOKUP(L44,[12]DATOS!$L$2:$Q$6,MATCH(M44,[12]DATOS!$M$7:$Q$7,0)+1,0),"")</f>
        <v/>
      </c>
      <c r="O44" s="50"/>
      <c r="P44" s="50"/>
      <c r="Q44" s="50"/>
      <c r="R44" s="50" t="str">
        <f>IFERROR(INDEX([12]DATOS!$T$3:$T$6,MATCH(RF!N44,[12]DATOS!$S$3:$S$6,0)),"")</f>
        <v/>
      </c>
      <c r="S44" s="51" t="str">
        <f>IFERROR(INDEX('[12]Evaluación de riesgos'!$P$9:$P$30,MATCH(RF!O44,'[12]Evaluación de riesgos'!$B$9:$B$30,0)),"")</f>
        <v/>
      </c>
      <c r="T44" s="52"/>
      <c r="U44" s="52"/>
      <c r="V44" s="80"/>
      <c r="W44" s="80"/>
      <c r="X44" s="80"/>
    </row>
    <row r="45" spans="1:24" ht="18" x14ac:dyDescent="0.2">
      <c r="A45" s="50"/>
      <c r="B45" s="50"/>
      <c r="C45" s="50"/>
      <c r="D45" s="50"/>
      <c r="E45" s="50"/>
      <c r="F45" s="50"/>
      <c r="G45" s="50"/>
      <c r="H45" s="50"/>
      <c r="I45" s="50"/>
      <c r="J45" s="50"/>
      <c r="K45" s="50" t="str">
        <f>IFERROR(VLOOKUP(I45,[12]DATOS!$L$2:$Q$6,MATCH(J45,[12]DATOS!$M$7:$Q$7,0)+1,0),"")</f>
        <v/>
      </c>
      <c r="L45" s="50"/>
      <c r="M45" s="50"/>
      <c r="N45" s="50" t="str">
        <f>IFERROR(VLOOKUP(L45,[12]DATOS!$L$2:$Q$6,MATCH(M45,[12]DATOS!$M$7:$Q$7,0)+1,0),"")</f>
        <v/>
      </c>
      <c r="O45" s="50"/>
      <c r="P45" s="50"/>
      <c r="Q45" s="50"/>
      <c r="R45" s="50" t="str">
        <f>IFERROR(INDEX([12]DATOS!$T$3:$T$6,MATCH(RF!N45,[12]DATOS!$S$3:$S$6,0)),"")</f>
        <v/>
      </c>
      <c r="S45" s="51" t="str">
        <f>IFERROR(INDEX('[12]Evaluación de riesgos'!$P$9:$P$30,MATCH(RF!O45,'[12]Evaluación de riesgos'!$B$9:$B$30,0)),"")</f>
        <v/>
      </c>
      <c r="T45" s="52"/>
      <c r="U45" s="52"/>
      <c r="V45" s="80"/>
      <c r="W45" s="80"/>
      <c r="X45" s="80"/>
    </row>
    <row r="46" spans="1:24" ht="18" x14ac:dyDescent="0.2">
      <c r="A46" s="50"/>
      <c r="B46" s="50"/>
      <c r="C46" s="50"/>
      <c r="D46" s="50"/>
      <c r="E46" s="50"/>
      <c r="F46" s="50"/>
      <c r="G46" s="50"/>
      <c r="H46" s="50"/>
      <c r="I46" s="50"/>
      <c r="J46" s="50"/>
      <c r="K46" s="50" t="str">
        <f>IFERROR(VLOOKUP(I46,[12]DATOS!$L$2:$Q$6,MATCH(J46,[12]DATOS!$M$7:$Q$7,0)+1,0),"")</f>
        <v/>
      </c>
      <c r="L46" s="50"/>
      <c r="M46" s="50"/>
      <c r="N46" s="50" t="str">
        <f>IFERROR(VLOOKUP(L46,[12]DATOS!$L$2:$Q$6,MATCH(M46,[12]DATOS!$M$7:$Q$7,0)+1,0),"")</f>
        <v/>
      </c>
      <c r="O46" s="50"/>
      <c r="P46" s="50"/>
      <c r="Q46" s="50"/>
      <c r="R46" s="50" t="str">
        <f>IFERROR(INDEX([12]DATOS!$T$3:$T$6,MATCH(RF!N46,[12]DATOS!$S$3:$S$6,0)),"")</f>
        <v/>
      </c>
      <c r="S46" s="51" t="str">
        <f>IFERROR(INDEX('[12]Evaluación de riesgos'!$P$9:$P$30,MATCH(RF!O46,'[12]Evaluación de riesgos'!$B$9:$B$30,0)),"")</f>
        <v/>
      </c>
      <c r="T46" s="52"/>
      <c r="U46" s="52"/>
      <c r="V46" s="80"/>
      <c r="W46" s="80"/>
      <c r="X46" s="80"/>
    </row>
    <row r="47" spans="1:24" ht="18" x14ac:dyDescent="0.2">
      <c r="A47" s="50"/>
      <c r="B47" s="50"/>
      <c r="C47" s="50"/>
      <c r="D47" s="50"/>
      <c r="E47" s="50"/>
      <c r="F47" s="50"/>
      <c r="G47" s="50"/>
      <c r="H47" s="50"/>
      <c r="I47" s="50"/>
      <c r="J47" s="50"/>
      <c r="K47" s="50" t="str">
        <f>IFERROR(VLOOKUP(I47,[12]DATOS!$L$2:$Q$6,MATCH(J47,[12]DATOS!$M$7:$Q$7,0)+1,0),"")</f>
        <v/>
      </c>
      <c r="L47" s="50"/>
      <c r="M47" s="50"/>
      <c r="N47" s="50" t="str">
        <f>IFERROR(VLOOKUP(L47,[12]DATOS!$L$2:$Q$6,MATCH(M47,[12]DATOS!$M$7:$Q$7,0)+1,0),"")</f>
        <v/>
      </c>
      <c r="O47" s="50"/>
      <c r="P47" s="50"/>
      <c r="Q47" s="50"/>
      <c r="R47" s="50" t="str">
        <f>IFERROR(INDEX([12]DATOS!$T$3:$T$6,MATCH(RF!N47,[12]DATOS!$S$3:$S$6,0)),"")</f>
        <v/>
      </c>
      <c r="S47" s="51" t="str">
        <f>IFERROR(INDEX('[12]Evaluación de riesgos'!$P$9:$P$30,MATCH(RF!O47,'[12]Evaluación de riesgos'!$B$9:$B$30,0)),"")</f>
        <v/>
      </c>
      <c r="T47" s="52"/>
      <c r="U47" s="52"/>
      <c r="V47" s="80"/>
      <c r="W47" s="80"/>
      <c r="X47" s="80"/>
    </row>
    <row r="48" spans="1:24" ht="18" x14ac:dyDescent="0.2">
      <c r="A48" s="50"/>
      <c r="B48" s="50"/>
      <c r="C48" s="50"/>
      <c r="D48" s="50"/>
      <c r="E48" s="50"/>
      <c r="F48" s="50"/>
      <c r="G48" s="50"/>
      <c r="H48" s="50"/>
      <c r="I48" s="50"/>
      <c r="J48" s="50"/>
      <c r="K48" s="50" t="str">
        <f>IFERROR(VLOOKUP(I48,[12]DATOS!$L$2:$Q$6,MATCH(J48,[12]DATOS!$M$7:$Q$7,0)+1,0),"")</f>
        <v/>
      </c>
      <c r="L48" s="50"/>
      <c r="M48" s="50"/>
      <c r="N48" s="50" t="str">
        <f>IFERROR(VLOOKUP(L48,[12]DATOS!$L$2:$Q$6,MATCH(M48,[12]DATOS!$M$7:$Q$7,0)+1,0),"")</f>
        <v/>
      </c>
      <c r="O48" s="50"/>
      <c r="P48" s="50"/>
      <c r="Q48" s="50"/>
      <c r="R48" s="50" t="str">
        <f>IFERROR(INDEX([12]DATOS!$T$3:$T$6,MATCH(RF!N48,[12]DATOS!$S$3:$S$6,0)),"")</f>
        <v/>
      </c>
      <c r="S48" s="51" t="str">
        <f>IFERROR(INDEX('[12]Evaluación de riesgos'!$P$9:$P$30,MATCH(RF!O48,'[12]Evaluación de riesgos'!$B$9:$B$30,0)),"")</f>
        <v/>
      </c>
      <c r="T48" s="52"/>
      <c r="U48" s="52"/>
      <c r="V48" s="80"/>
      <c r="W48" s="80"/>
      <c r="X48" s="80"/>
    </row>
    <row r="49" spans="1:24" ht="18" x14ac:dyDescent="0.2">
      <c r="A49" s="50"/>
      <c r="B49" s="50"/>
      <c r="C49" s="50"/>
      <c r="D49" s="50"/>
      <c r="E49" s="50"/>
      <c r="F49" s="50"/>
      <c r="G49" s="50"/>
      <c r="H49" s="50"/>
      <c r="I49" s="50"/>
      <c r="J49" s="50"/>
      <c r="K49" s="50" t="str">
        <f>IFERROR(VLOOKUP(I49,[12]DATOS!$L$2:$Q$6,MATCH(J49,[12]DATOS!$M$7:$Q$7,0)+1,0),"")</f>
        <v/>
      </c>
      <c r="L49" s="50"/>
      <c r="M49" s="50"/>
      <c r="N49" s="50" t="str">
        <f>IFERROR(VLOOKUP(L49,[12]DATOS!$L$2:$Q$6,MATCH(M49,[12]DATOS!$M$7:$Q$7,0)+1,0),"")</f>
        <v/>
      </c>
      <c r="O49" s="50"/>
      <c r="P49" s="50"/>
      <c r="Q49" s="50"/>
      <c r="R49" s="50" t="str">
        <f>IFERROR(INDEX([12]DATOS!$T$3:$T$6,MATCH(RF!N49,[12]DATOS!$S$3:$S$6,0)),"")</f>
        <v/>
      </c>
      <c r="S49" s="51" t="str">
        <f>IFERROR(INDEX('[12]Evaluación de riesgos'!$P$9:$P$30,MATCH(RF!O49,'[12]Evaluación de riesgos'!$B$9:$B$30,0)),"")</f>
        <v/>
      </c>
      <c r="T49" s="52"/>
      <c r="U49" s="52"/>
      <c r="V49" s="80"/>
      <c r="W49" s="80"/>
      <c r="X49" s="80"/>
    </row>
    <row r="50" spans="1:24" ht="18" x14ac:dyDescent="0.2">
      <c r="A50" s="50"/>
      <c r="B50" s="50"/>
      <c r="C50" s="50"/>
      <c r="D50" s="50"/>
      <c r="E50" s="50"/>
      <c r="F50" s="50"/>
      <c r="G50" s="50"/>
      <c r="H50" s="50"/>
      <c r="I50" s="50"/>
      <c r="J50" s="50"/>
      <c r="K50" s="50" t="str">
        <f>IFERROR(VLOOKUP(I50,[12]DATOS!$L$2:$Q$6,MATCH(J50,[12]DATOS!$M$7:$Q$7,0)+1,0),"")</f>
        <v/>
      </c>
      <c r="L50" s="50"/>
      <c r="M50" s="50"/>
      <c r="N50" s="50" t="str">
        <f>IFERROR(VLOOKUP(L50,[12]DATOS!$L$2:$Q$6,MATCH(M50,[12]DATOS!$M$7:$Q$7,0)+1,0),"")</f>
        <v/>
      </c>
      <c r="O50" s="50"/>
      <c r="P50" s="50"/>
      <c r="Q50" s="50"/>
      <c r="R50" s="50" t="str">
        <f>IFERROR(INDEX([12]DATOS!$T$3:$T$6,MATCH(RF!N50,[12]DATOS!$S$3:$S$6,0)),"")</f>
        <v/>
      </c>
      <c r="S50" s="51" t="str">
        <f>IFERROR(INDEX('[12]Evaluación de riesgos'!$P$9:$P$30,MATCH(RF!O50,'[12]Evaluación de riesgos'!$B$9:$B$30,0)),"")</f>
        <v/>
      </c>
      <c r="T50" s="52"/>
      <c r="U50" s="52"/>
      <c r="V50" s="80"/>
      <c r="W50" s="80"/>
      <c r="X50" s="80"/>
    </row>
    <row r="51" spans="1:24" ht="18" x14ac:dyDescent="0.2">
      <c r="A51" s="50"/>
      <c r="B51" s="50"/>
      <c r="C51" s="50"/>
      <c r="D51" s="50"/>
      <c r="E51" s="50"/>
      <c r="F51" s="50"/>
      <c r="G51" s="50"/>
      <c r="H51" s="50"/>
      <c r="I51" s="50"/>
      <c r="J51" s="50"/>
      <c r="K51" s="50" t="str">
        <f>IFERROR(VLOOKUP(I51,[12]DATOS!$L$2:$Q$6,MATCH(J51,[12]DATOS!$M$7:$Q$7,0)+1,0),"")</f>
        <v/>
      </c>
      <c r="L51" s="50"/>
      <c r="M51" s="50"/>
      <c r="N51" s="50" t="str">
        <f>IFERROR(VLOOKUP(L51,[12]DATOS!$L$2:$Q$6,MATCH(M51,[12]DATOS!$M$7:$Q$7,0)+1,0),"")</f>
        <v/>
      </c>
      <c r="O51" s="50"/>
      <c r="P51" s="50"/>
      <c r="Q51" s="50"/>
      <c r="R51" s="50" t="str">
        <f>IFERROR(INDEX([12]DATOS!$T$3:$T$6,MATCH(RF!N51,[12]DATOS!$S$3:$S$6,0)),"")</f>
        <v/>
      </c>
      <c r="S51" s="51" t="str">
        <f>IFERROR(INDEX('[12]Evaluación de riesgos'!$P$9:$P$30,MATCH(RF!O51,'[12]Evaluación de riesgos'!$B$9:$B$30,0)),"")</f>
        <v/>
      </c>
      <c r="T51" s="52"/>
      <c r="U51" s="52"/>
      <c r="V51" s="80"/>
      <c r="W51" s="80"/>
      <c r="X51" s="80"/>
    </row>
    <row r="52" spans="1:24" ht="18" x14ac:dyDescent="0.2">
      <c r="A52" s="50"/>
      <c r="B52" s="50"/>
      <c r="C52" s="50"/>
      <c r="D52" s="50"/>
      <c r="E52" s="50"/>
      <c r="F52" s="50"/>
      <c r="G52" s="50"/>
      <c r="H52" s="50"/>
      <c r="I52" s="50"/>
      <c r="J52" s="50"/>
      <c r="K52" s="50" t="str">
        <f>IFERROR(VLOOKUP(I52,[12]DATOS!$L$2:$Q$6,MATCH(J52,[12]DATOS!$M$7:$Q$7,0)+1,0),"")</f>
        <v/>
      </c>
      <c r="L52" s="50"/>
      <c r="M52" s="50"/>
      <c r="N52" s="50" t="str">
        <f>IFERROR(VLOOKUP(L52,[12]DATOS!$L$2:$Q$6,MATCH(M52,[12]DATOS!$M$7:$Q$7,0)+1,0),"")</f>
        <v/>
      </c>
      <c r="O52" s="50"/>
      <c r="P52" s="50"/>
      <c r="Q52" s="50"/>
      <c r="R52" s="50" t="str">
        <f>IFERROR(INDEX([12]DATOS!$T$3:$T$6,MATCH(RF!N52,[12]DATOS!$S$3:$S$6,0)),"")</f>
        <v/>
      </c>
      <c r="S52" s="51" t="str">
        <f>IFERROR(INDEX('[12]Evaluación de riesgos'!$P$9:$P$30,MATCH(RF!O52,'[12]Evaluación de riesgos'!$B$9:$B$30,0)),"")</f>
        <v/>
      </c>
      <c r="T52" s="52"/>
      <c r="U52" s="52"/>
      <c r="V52" s="80"/>
      <c r="W52" s="80"/>
      <c r="X52" s="80"/>
    </row>
    <row r="53" spans="1:24" ht="18" x14ac:dyDescent="0.2">
      <c r="A53" s="50"/>
      <c r="B53" s="50"/>
      <c r="C53" s="50"/>
      <c r="D53" s="50"/>
      <c r="E53" s="50"/>
      <c r="F53" s="50"/>
      <c r="G53" s="50"/>
      <c r="H53" s="50"/>
      <c r="I53" s="50"/>
      <c r="J53" s="50"/>
      <c r="K53" s="50" t="str">
        <f>IFERROR(VLOOKUP(I53,[12]DATOS!$L$2:$Q$6,MATCH(J53,[12]DATOS!$M$7:$Q$7,0)+1,0),"")</f>
        <v/>
      </c>
      <c r="L53" s="50"/>
      <c r="M53" s="50"/>
      <c r="N53" s="50" t="str">
        <f>IFERROR(VLOOKUP(L53,[12]DATOS!$L$2:$Q$6,MATCH(M53,[12]DATOS!$M$7:$Q$7,0)+1,0),"")</f>
        <v/>
      </c>
      <c r="O53" s="50"/>
      <c r="P53" s="50"/>
      <c r="Q53" s="50"/>
      <c r="R53" s="50" t="str">
        <f>IFERROR(INDEX([12]DATOS!$T$3:$T$6,MATCH(RF!N53,[12]DATOS!$S$3:$S$6,0)),"")</f>
        <v/>
      </c>
      <c r="S53" s="51" t="str">
        <f>IFERROR(INDEX('[12]Evaluación de riesgos'!$P$9:$P$30,MATCH(RF!O53,'[12]Evaluación de riesgos'!$B$9:$B$30,0)),"")</f>
        <v/>
      </c>
      <c r="T53" s="52"/>
      <c r="U53" s="52"/>
      <c r="V53" s="80"/>
      <c r="W53" s="80"/>
      <c r="X53" s="80"/>
    </row>
    <row r="54" spans="1:24" ht="18" x14ac:dyDescent="0.2">
      <c r="A54" s="50"/>
      <c r="B54" s="50"/>
      <c r="C54" s="50"/>
      <c r="D54" s="50"/>
      <c r="E54" s="50"/>
      <c r="F54" s="50"/>
      <c r="G54" s="50"/>
      <c r="H54" s="50"/>
      <c r="I54" s="50"/>
      <c r="J54" s="50"/>
      <c r="K54" s="50" t="str">
        <f>IFERROR(VLOOKUP(I54,[12]DATOS!$L$2:$Q$6,MATCH(J54,[12]DATOS!$M$7:$Q$7,0)+1,0),"")</f>
        <v/>
      </c>
      <c r="L54" s="50"/>
      <c r="M54" s="50"/>
      <c r="N54" s="50" t="str">
        <f>IFERROR(VLOOKUP(L54,[12]DATOS!$L$2:$Q$6,MATCH(M54,[12]DATOS!$M$7:$Q$7,0)+1,0),"")</f>
        <v/>
      </c>
      <c r="O54" s="50"/>
      <c r="P54" s="50"/>
      <c r="Q54" s="50"/>
      <c r="R54" s="50" t="str">
        <f>IFERROR(INDEX([12]DATOS!$T$3:$T$6,MATCH(RF!N54,[12]DATOS!$S$3:$S$6,0)),"")</f>
        <v/>
      </c>
      <c r="S54" s="51" t="str">
        <f>IFERROR(INDEX('[12]Evaluación de riesgos'!$P$9:$P$30,MATCH(RF!O54,'[12]Evaluación de riesgos'!$B$9:$B$30,0)),"")</f>
        <v/>
      </c>
      <c r="T54" s="52"/>
      <c r="U54" s="52"/>
      <c r="V54" s="80"/>
      <c r="W54" s="80"/>
      <c r="X54" s="80"/>
    </row>
    <row r="55" spans="1:24" ht="18" x14ac:dyDescent="0.2">
      <c r="A55" s="50"/>
      <c r="B55" s="50"/>
      <c r="C55" s="50"/>
      <c r="D55" s="50"/>
      <c r="E55" s="50"/>
      <c r="F55" s="50"/>
      <c r="G55" s="50"/>
      <c r="H55" s="50"/>
      <c r="I55" s="50"/>
      <c r="J55" s="50"/>
      <c r="K55" s="50" t="str">
        <f>IFERROR(VLOOKUP(I55,[12]DATOS!$L$2:$Q$6,MATCH(J55,[12]DATOS!$M$7:$Q$7,0)+1,0),"")</f>
        <v/>
      </c>
      <c r="L55" s="50"/>
      <c r="M55" s="50"/>
      <c r="N55" s="50" t="str">
        <f>IFERROR(VLOOKUP(L55,[12]DATOS!$L$2:$Q$6,MATCH(M55,[12]DATOS!$M$7:$Q$7,0)+1,0),"")</f>
        <v/>
      </c>
      <c r="O55" s="50"/>
      <c r="P55" s="50"/>
      <c r="Q55" s="50"/>
      <c r="R55" s="50" t="str">
        <f>IFERROR(INDEX([12]DATOS!$T$3:$T$6,MATCH(RF!N55,[12]DATOS!$S$3:$S$6,0)),"")</f>
        <v/>
      </c>
      <c r="S55" s="51" t="str">
        <f>IFERROR(INDEX('[12]Evaluación de riesgos'!$P$9:$P$30,MATCH(RF!O55,'[12]Evaluación de riesgos'!$B$9:$B$30,0)),"")</f>
        <v/>
      </c>
      <c r="T55" s="52"/>
      <c r="U55" s="52"/>
      <c r="V55" s="80"/>
      <c r="W55" s="80"/>
      <c r="X55" s="80"/>
    </row>
    <row r="56" spans="1:24" ht="18" x14ac:dyDescent="0.2">
      <c r="A56" s="50"/>
      <c r="B56" s="50"/>
      <c r="C56" s="50"/>
      <c r="D56" s="50"/>
      <c r="E56" s="50"/>
      <c r="F56" s="50"/>
      <c r="G56" s="50"/>
      <c r="H56" s="50"/>
      <c r="I56" s="50"/>
      <c r="J56" s="50"/>
      <c r="K56" s="50" t="str">
        <f>IFERROR(VLOOKUP(I56,[12]DATOS!$L$2:$Q$6,MATCH(J56,[12]DATOS!$M$7:$Q$7,0)+1,0),"")</f>
        <v/>
      </c>
      <c r="L56" s="50"/>
      <c r="M56" s="50"/>
      <c r="N56" s="50" t="str">
        <f>IFERROR(VLOOKUP(L56,[12]DATOS!$L$2:$Q$6,MATCH(M56,[12]DATOS!$M$7:$Q$7,0)+1,0),"")</f>
        <v/>
      </c>
      <c r="O56" s="50"/>
      <c r="P56" s="50"/>
      <c r="Q56" s="50"/>
      <c r="R56" s="50" t="str">
        <f>IFERROR(INDEX([12]DATOS!$T$3:$T$6,MATCH(RF!N56,[12]DATOS!$S$3:$S$6,0)),"")</f>
        <v/>
      </c>
      <c r="S56" s="51" t="str">
        <f>IFERROR(INDEX('[12]Evaluación de riesgos'!$P$9:$P$30,MATCH(RF!O56,'[12]Evaluación de riesgos'!$B$9:$B$30,0)),"")</f>
        <v/>
      </c>
      <c r="T56" s="52"/>
      <c r="U56" s="52"/>
      <c r="V56" s="80"/>
      <c r="W56" s="80"/>
      <c r="X56" s="80"/>
    </row>
    <row r="57" spans="1:24" ht="18" x14ac:dyDescent="0.2">
      <c r="A57" s="50"/>
      <c r="B57" s="50"/>
      <c r="C57" s="50"/>
      <c r="D57" s="50"/>
      <c r="E57" s="50"/>
      <c r="F57" s="50"/>
      <c r="G57" s="50"/>
      <c r="H57" s="50"/>
      <c r="I57" s="50"/>
      <c r="J57" s="50"/>
      <c r="K57" s="50" t="str">
        <f>IFERROR(VLOOKUP(I57,[12]DATOS!$L$2:$Q$6,MATCH(J57,[12]DATOS!$M$7:$Q$7,0)+1,0),"")</f>
        <v/>
      </c>
      <c r="L57" s="50"/>
      <c r="M57" s="50"/>
      <c r="N57" s="50" t="str">
        <f>IFERROR(VLOOKUP(L57,[12]DATOS!$L$2:$Q$6,MATCH(M57,[12]DATOS!$M$7:$Q$7,0)+1,0),"")</f>
        <v/>
      </c>
      <c r="O57" s="50"/>
      <c r="P57" s="50"/>
      <c r="Q57" s="50"/>
      <c r="R57" s="50" t="str">
        <f>IFERROR(INDEX([12]DATOS!$T$3:$T$6,MATCH(RF!N57,[12]DATOS!$S$3:$S$6,0)),"")</f>
        <v/>
      </c>
      <c r="S57" s="51" t="str">
        <f>IFERROR(INDEX('[12]Evaluación de riesgos'!$P$9:$P$30,MATCH(RF!O57,'[12]Evaluación de riesgos'!$B$9:$B$30,0)),"")</f>
        <v/>
      </c>
      <c r="T57" s="52"/>
      <c r="U57" s="52"/>
      <c r="V57" s="80"/>
      <c r="W57" s="80"/>
      <c r="X57" s="80"/>
    </row>
    <row r="58" spans="1:24" ht="18" x14ac:dyDescent="0.2">
      <c r="A58" s="50"/>
      <c r="B58" s="50"/>
      <c r="C58" s="50"/>
      <c r="D58" s="50"/>
      <c r="E58" s="50"/>
      <c r="F58" s="50"/>
      <c r="G58" s="50"/>
      <c r="H58" s="50"/>
      <c r="I58" s="50"/>
      <c r="J58" s="50"/>
      <c r="K58" s="50" t="str">
        <f>IFERROR(VLOOKUP(I58,[12]DATOS!$L$2:$Q$6,MATCH(J58,[12]DATOS!$M$7:$Q$7,0)+1,0),"")</f>
        <v/>
      </c>
      <c r="L58" s="50"/>
      <c r="M58" s="50"/>
      <c r="N58" s="50" t="str">
        <f>IFERROR(VLOOKUP(L58,[12]DATOS!$L$2:$Q$6,MATCH(M58,[12]DATOS!$M$7:$Q$7,0)+1,0),"")</f>
        <v/>
      </c>
      <c r="O58" s="50"/>
      <c r="P58" s="50"/>
      <c r="Q58" s="50"/>
      <c r="R58" s="50" t="str">
        <f>IFERROR(INDEX([12]DATOS!$T$3:$T$6,MATCH(RF!N58,[12]DATOS!$S$3:$S$6,0)),"")</f>
        <v/>
      </c>
      <c r="S58" s="51" t="str">
        <f>IFERROR(INDEX('[12]Evaluación de riesgos'!$P$9:$P$30,MATCH(RF!O58,'[12]Evaluación de riesgos'!$B$9:$B$30,0)),"")</f>
        <v/>
      </c>
      <c r="T58" s="52"/>
      <c r="U58" s="52"/>
      <c r="V58" s="80"/>
      <c r="W58" s="80"/>
      <c r="X58" s="80"/>
    </row>
    <row r="59" spans="1:24" ht="18" x14ac:dyDescent="0.2">
      <c r="A59" s="50"/>
      <c r="B59" s="50"/>
      <c r="C59" s="50"/>
      <c r="D59" s="50"/>
      <c r="E59" s="50"/>
      <c r="F59" s="50"/>
      <c r="G59" s="50"/>
      <c r="H59" s="50"/>
      <c r="I59" s="50"/>
      <c r="J59" s="50"/>
      <c r="K59" s="50" t="str">
        <f>IFERROR(VLOOKUP(I59,[12]DATOS!$L$2:$Q$6,MATCH(J59,[12]DATOS!$M$7:$Q$7,0)+1,0),"")</f>
        <v/>
      </c>
      <c r="L59" s="50"/>
      <c r="M59" s="50"/>
      <c r="N59" s="50" t="str">
        <f>IFERROR(VLOOKUP(L59,[12]DATOS!$L$2:$Q$6,MATCH(M59,[12]DATOS!$M$7:$Q$7,0)+1,0),"")</f>
        <v/>
      </c>
      <c r="O59" s="50"/>
      <c r="P59" s="50"/>
      <c r="Q59" s="50"/>
      <c r="R59" s="50" t="str">
        <f>IFERROR(INDEX([12]DATOS!$T$3:$T$6,MATCH(RF!N59,[12]DATOS!$S$3:$S$6,0)),"")</f>
        <v/>
      </c>
      <c r="S59" s="51" t="str">
        <f>IFERROR(INDEX('[12]Evaluación de riesgos'!$P$9:$P$30,MATCH(RF!O59,'[12]Evaluación de riesgos'!$B$9:$B$30,0)),"")</f>
        <v/>
      </c>
      <c r="T59" s="52"/>
      <c r="U59" s="52"/>
      <c r="V59" s="80"/>
      <c r="W59" s="80"/>
      <c r="X59" s="80"/>
    </row>
    <row r="60" spans="1:24" ht="18" x14ac:dyDescent="0.2">
      <c r="A60" s="50"/>
      <c r="B60" s="50"/>
      <c r="C60" s="50"/>
      <c r="D60" s="50"/>
      <c r="E60" s="50"/>
      <c r="F60" s="50"/>
      <c r="G60" s="50"/>
      <c r="H60" s="50"/>
      <c r="I60" s="50"/>
      <c r="J60" s="50"/>
      <c r="K60" s="50" t="str">
        <f>IFERROR(VLOOKUP(I60,[12]DATOS!$L$2:$Q$6,MATCH(J60,[12]DATOS!$M$7:$Q$7,0)+1,0),"")</f>
        <v/>
      </c>
      <c r="L60" s="50"/>
      <c r="M60" s="50"/>
      <c r="N60" s="50" t="str">
        <f>IFERROR(VLOOKUP(L60,[12]DATOS!$L$2:$Q$6,MATCH(M60,[12]DATOS!$M$7:$Q$7,0)+1,0),"")</f>
        <v/>
      </c>
      <c r="O60" s="50"/>
      <c r="P60" s="50"/>
      <c r="Q60" s="50"/>
      <c r="R60" s="50" t="str">
        <f>IFERROR(INDEX([12]DATOS!$T$3:$T$6,MATCH(RF!N60,[12]DATOS!$S$3:$S$6,0)),"")</f>
        <v/>
      </c>
      <c r="S60" s="51" t="str">
        <f>IFERROR(INDEX('[12]Evaluación de riesgos'!$P$9:$P$30,MATCH(RF!O60,'[12]Evaluación de riesgos'!$B$9:$B$30,0)),"")</f>
        <v/>
      </c>
      <c r="T60" s="52"/>
      <c r="U60" s="52"/>
      <c r="V60" s="80"/>
      <c r="W60" s="80"/>
      <c r="X60" s="80"/>
    </row>
    <row r="61" spans="1:24" ht="18" x14ac:dyDescent="0.2">
      <c r="A61" s="50"/>
      <c r="B61" s="50"/>
      <c r="C61" s="50"/>
      <c r="D61" s="50"/>
      <c r="E61" s="50"/>
      <c r="F61" s="50"/>
      <c r="G61" s="50"/>
      <c r="H61" s="50"/>
      <c r="I61" s="50"/>
      <c r="J61" s="50"/>
      <c r="K61" s="50" t="str">
        <f>IFERROR(VLOOKUP(I61,[12]DATOS!$L$2:$Q$6,MATCH(J61,[12]DATOS!$M$7:$Q$7,0)+1,0),"")</f>
        <v/>
      </c>
      <c r="L61" s="50"/>
      <c r="M61" s="50"/>
      <c r="N61" s="50" t="str">
        <f>IFERROR(VLOOKUP(L61,[12]DATOS!$L$2:$Q$6,MATCH(M61,[12]DATOS!$M$7:$Q$7,0)+1,0),"")</f>
        <v/>
      </c>
      <c r="O61" s="50"/>
      <c r="P61" s="50"/>
      <c r="Q61" s="50"/>
      <c r="R61" s="50" t="str">
        <f>IFERROR(INDEX([12]DATOS!$T$3:$T$6,MATCH(RF!N61,[12]DATOS!$S$3:$S$6,0)),"")</f>
        <v/>
      </c>
      <c r="S61" s="51" t="str">
        <f>IFERROR(INDEX('[12]Evaluación de riesgos'!$P$9:$P$30,MATCH(RF!O61,'[12]Evaluación de riesgos'!$B$9:$B$30,0)),"")</f>
        <v/>
      </c>
      <c r="T61" s="52"/>
      <c r="U61" s="52"/>
      <c r="V61" s="80"/>
      <c r="W61" s="80"/>
      <c r="X61" s="80"/>
    </row>
    <row r="62" spans="1:24" ht="18" x14ac:dyDescent="0.2">
      <c r="A62" s="50"/>
      <c r="B62" s="50"/>
      <c r="C62" s="50"/>
      <c r="D62" s="50"/>
      <c r="E62" s="50"/>
      <c r="F62" s="50"/>
      <c r="G62" s="50"/>
      <c r="H62" s="50"/>
      <c r="I62" s="50"/>
      <c r="J62" s="50"/>
      <c r="K62" s="50" t="str">
        <f>IFERROR(VLOOKUP(I62,[12]DATOS!$L$2:$Q$6,MATCH(J62,[12]DATOS!$M$7:$Q$7,0)+1,0),"")</f>
        <v/>
      </c>
      <c r="L62" s="50"/>
      <c r="M62" s="50"/>
      <c r="N62" s="50" t="str">
        <f>IFERROR(VLOOKUP(L62,[12]DATOS!$L$2:$Q$6,MATCH(M62,[12]DATOS!$M$7:$Q$7,0)+1,0),"")</f>
        <v/>
      </c>
      <c r="O62" s="50"/>
      <c r="P62" s="50"/>
      <c r="Q62" s="50"/>
      <c r="R62" s="50" t="str">
        <f>IFERROR(INDEX([12]DATOS!$T$3:$T$6,MATCH(RF!N62,[12]DATOS!$S$3:$S$6,0)),"")</f>
        <v/>
      </c>
      <c r="S62" s="51" t="str">
        <f>IFERROR(INDEX('[12]Evaluación de riesgos'!$P$9:$P$30,MATCH(RF!O62,'[12]Evaluación de riesgos'!$B$9:$B$30,0)),"")</f>
        <v/>
      </c>
      <c r="T62" s="52"/>
      <c r="U62" s="52"/>
      <c r="V62" s="80"/>
      <c r="W62" s="80"/>
      <c r="X62" s="80"/>
    </row>
    <row r="63" spans="1:24" ht="18" x14ac:dyDescent="0.2">
      <c r="A63" s="50"/>
      <c r="B63" s="50"/>
      <c r="C63" s="50"/>
      <c r="D63" s="50"/>
      <c r="E63" s="50"/>
      <c r="F63" s="50"/>
      <c r="G63" s="50"/>
      <c r="H63" s="50"/>
      <c r="I63" s="50"/>
      <c r="J63" s="50"/>
      <c r="K63" s="50" t="str">
        <f>IFERROR(VLOOKUP(I63,[12]DATOS!$L$2:$Q$6,MATCH(J63,[12]DATOS!$M$7:$Q$7,0)+1,0),"")</f>
        <v/>
      </c>
      <c r="L63" s="50"/>
      <c r="M63" s="50"/>
      <c r="N63" s="50" t="str">
        <f>IFERROR(VLOOKUP(L63,[12]DATOS!$L$2:$Q$6,MATCH(M63,[12]DATOS!$M$7:$Q$7,0)+1,0),"")</f>
        <v/>
      </c>
      <c r="O63" s="50"/>
      <c r="P63" s="50"/>
      <c r="Q63" s="50"/>
      <c r="R63" s="50" t="str">
        <f>IFERROR(INDEX([12]DATOS!$T$3:$T$6,MATCH(RF!N63,[12]DATOS!$S$3:$S$6,0)),"")</f>
        <v/>
      </c>
      <c r="S63" s="51" t="str">
        <f>IFERROR(INDEX('[12]Evaluación de riesgos'!$P$9:$P$30,MATCH(RF!O63,'[12]Evaluación de riesgos'!$B$9:$B$30,0)),"")</f>
        <v/>
      </c>
      <c r="T63" s="52"/>
      <c r="U63" s="52"/>
      <c r="V63" s="80"/>
      <c r="W63" s="80"/>
      <c r="X63" s="80"/>
    </row>
    <row r="64" spans="1:24" ht="18" x14ac:dyDescent="0.2">
      <c r="A64" s="50"/>
      <c r="B64" s="50"/>
      <c r="C64" s="50"/>
      <c r="D64" s="50"/>
      <c r="E64" s="50"/>
      <c r="F64" s="50"/>
      <c r="G64" s="50"/>
      <c r="H64" s="50"/>
      <c r="I64" s="50"/>
      <c r="J64" s="50"/>
      <c r="K64" s="50" t="str">
        <f>IFERROR(VLOOKUP(I64,[12]DATOS!$L$2:$Q$6,MATCH(J64,[12]DATOS!$M$7:$Q$7,0)+1,0),"")</f>
        <v/>
      </c>
      <c r="L64" s="50"/>
      <c r="M64" s="50"/>
      <c r="N64" s="50" t="str">
        <f>IFERROR(VLOOKUP(L64,[12]DATOS!$L$2:$Q$6,MATCH(M64,[12]DATOS!$M$7:$Q$7,0)+1,0),"")</f>
        <v/>
      </c>
      <c r="O64" s="50"/>
      <c r="P64" s="50"/>
      <c r="Q64" s="50"/>
      <c r="R64" s="50" t="str">
        <f>IFERROR(INDEX([12]DATOS!$T$3:$T$6,MATCH(RF!N64,[12]DATOS!$S$3:$S$6,0)),"")</f>
        <v/>
      </c>
      <c r="S64" s="51" t="str">
        <f>IFERROR(INDEX('[12]Evaluación de riesgos'!$P$9:$P$30,MATCH(RF!O64,'[12]Evaluación de riesgos'!$B$9:$B$30,0)),"")</f>
        <v/>
      </c>
      <c r="T64" s="52"/>
      <c r="U64" s="52"/>
      <c r="V64" s="80"/>
      <c r="W64" s="80"/>
      <c r="X64" s="80"/>
    </row>
    <row r="65" spans="1:24" ht="18" x14ac:dyDescent="0.2">
      <c r="A65" s="50"/>
      <c r="B65" s="50"/>
      <c r="C65" s="50"/>
      <c r="D65" s="50"/>
      <c r="E65" s="50"/>
      <c r="F65" s="50"/>
      <c r="G65" s="50"/>
      <c r="H65" s="50"/>
      <c r="I65" s="50"/>
      <c r="J65" s="50"/>
      <c r="K65" s="50" t="str">
        <f>IFERROR(VLOOKUP(I65,[12]DATOS!$L$2:$Q$6,MATCH(J65,[12]DATOS!$M$7:$Q$7,0)+1,0),"")</f>
        <v/>
      </c>
      <c r="L65" s="50"/>
      <c r="M65" s="50"/>
      <c r="N65" s="50" t="str">
        <f>IFERROR(VLOOKUP(L65,[12]DATOS!$L$2:$Q$6,MATCH(M65,[12]DATOS!$M$7:$Q$7,0)+1,0),"")</f>
        <v/>
      </c>
      <c r="O65" s="50"/>
      <c r="P65" s="50"/>
      <c r="Q65" s="50"/>
      <c r="R65" s="50" t="str">
        <f>IFERROR(INDEX([12]DATOS!$T$3:$T$6,MATCH(RF!N65,[12]DATOS!$S$3:$S$6,0)),"")</f>
        <v/>
      </c>
      <c r="S65" s="51" t="str">
        <f>IFERROR(INDEX('[12]Evaluación de riesgos'!$P$9:$P$30,MATCH(RF!O65,'[12]Evaluación de riesgos'!$B$9:$B$30,0)),"")</f>
        <v/>
      </c>
      <c r="T65" s="52"/>
      <c r="U65" s="52"/>
      <c r="V65" s="80"/>
      <c r="W65" s="80"/>
      <c r="X65" s="80"/>
    </row>
    <row r="66" spans="1:24" ht="18" x14ac:dyDescent="0.2">
      <c r="A66" s="50"/>
      <c r="B66" s="50"/>
      <c r="C66" s="50"/>
      <c r="D66" s="50"/>
      <c r="E66" s="50"/>
      <c r="F66" s="50"/>
      <c r="G66" s="50"/>
      <c r="H66" s="50"/>
      <c r="I66" s="50"/>
      <c r="J66" s="50"/>
      <c r="K66" s="50" t="str">
        <f>IFERROR(VLOOKUP(I66,[12]DATOS!$L$2:$Q$6,MATCH(J66,[12]DATOS!$M$7:$Q$7,0)+1,0),"")</f>
        <v/>
      </c>
      <c r="L66" s="50"/>
      <c r="M66" s="50"/>
      <c r="N66" s="50" t="str">
        <f>IFERROR(VLOOKUP(L66,[12]DATOS!$L$2:$Q$6,MATCH(M66,[12]DATOS!$M$7:$Q$7,0)+1,0),"")</f>
        <v/>
      </c>
      <c r="O66" s="50"/>
      <c r="P66" s="50"/>
      <c r="Q66" s="50"/>
      <c r="R66" s="50" t="str">
        <f>IFERROR(INDEX([12]DATOS!$T$3:$T$6,MATCH(RF!N66,[12]DATOS!$S$3:$S$6,0)),"")</f>
        <v/>
      </c>
      <c r="S66" s="51" t="str">
        <f>IFERROR(INDEX('[12]Evaluación de riesgos'!$P$9:$P$30,MATCH(RF!O66,'[12]Evaluación de riesgos'!$B$9:$B$30,0)),"")</f>
        <v/>
      </c>
      <c r="T66" s="52"/>
      <c r="U66" s="52"/>
      <c r="V66" s="80"/>
      <c r="W66" s="80"/>
      <c r="X66" s="80"/>
    </row>
    <row r="67" spans="1:24" ht="18" x14ac:dyDescent="0.2">
      <c r="A67" s="50"/>
      <c r="B67" s="50"/>
      <c r="C67" s="50"/>
      <c r="D67" s="50"/>
      <c r="E67" s="50"/>
      <c r="F67" s="50"/>
      <c r="G67" s="50"/>
      <c r="H67" s="50"/>
      <c r="I67" s="50"/>
      <c r="J67" s="50"/>
      <c r="K67" s="50" t="str">
        <f>IFERROR(VLOOKUP(I67,[12]DATOS!$L$2:$Q$6,MATCH(J67,[12]DATOS!$M$7:$Q$7,0)+1,0),"")</f>
        <v/>
      </c>
      <c r="L67" s="50"/>
      <c r="M67" s="50"/>
      <c r="N67" s="50" t="str">
        <f>IFERROR(VLOOKUP(L67,[12]DATOS!$L$2:$Q$6,MATCH(M67,[12]DATOS!$M$7:$Q$7,0)+1,0),"")</f>
        <v/>
      </c>
      <c r="O67" s="50"/>
      <c r="P67" s="50"/>
      <c r="Q67" s="50"/>
      <c r="R67" s="50" t="str">
        <f>IFERROR(INDEX([12]DATOS!$T$3:$T$6,MATCH(RF!N67,[12]DATOS!$S$3:$S$6,0)),"")</f>
        <v/>
      </c>
      <c r="S67" s="51" t="str">
        <f>IFERROR(INDEX('[12]Evaluación de riesgos'!$P$9:$P$30,MATCH(RF!O67,'[12]Evaluación de riesgos'!$B$9:$B$30,0)),"")</f>
        <v/>
      </c>
      <c r="T67" s="52"/>
      <c r="U67" s="52"/>
      <c r="V67" s="80"/>
      <c r="W67" s="80"/>
      <c r="X67" s="80"/>
    </row>
    <row r="68" spans="1:24" ht="18" x14ac:dyDescent="0.2">
      <c r="A68" s="50"/>
      <c r="B68" s="50"/>
      <c r="C68" s="50"/>
      <c r="D68" s="50"/>
      <c r="E68" s="50"/>
      <c r="F68" s="50"/>
      <c r="G68" s="50"/>
      <c r="H68" s="50"/>
      <c r="I68" s="50"/>
      <c r="J68" s="50"/>
      <c r="K68" s="50" t="str">
        <f>IFERROR(VLOOKUP(I68,[12]DATOS!$L$2:$Q$6,MATCH(J68,[12]DATOS!$M$7:$Q$7,0)+1,0),"")</f>
        <v/>
      </c>
      <c r="L68" s="50"/>
      <c r="M68" s="50"/>
      <c r="N68" s="50" t="str">
        <f>IFERROR(VLOOKUP(L68,[12]DATOS!$L$2:$Q$6,MATCH(M68,[12]DATOS!$M$7:$Q$7,0)+1,0),"")</f>
        <v/>
      </c>
      <c r="O68" s="50"/>
      <c r="P68" s="50"/>
      <c r="Q68" s="50"/>
      <c r="R68" s="50" t="str">
        <f>IFERROR(INDEX([12]DATOS!$T$3:$T$6,MATCH(RF!N68,[12]DATOS!$S$3:$S$6,0)),"")</f>
        <v/>
      </c>
      <c r="S68" s="51" t="str">
        <f>IFERROR(INDEX('[12]Evaluación de riesgos'!$P$9:$P$30,MATCH(RF!O68,'[12]Evaluación de riesgos'!$B$9:$B$30,0)),"")</f>
        <v/>
      </c>
      <c r="T68" s="52"/>
      <c r="U68" s="52"/>
      <c r="V68" s="80"/>
      <c r="W68" s="80"/>
      <c r="X68" s="80"/>
    </row>
    <row r="69" spans="1:24" ht="18" x14ac:dyDescent="0.2">
      <c r="A69" s="50"/>
      <c r="B69" s="50"/>
      <c r="C69" s="50"/>
      <c r="D69" s="50"/>
      <c r="E69" s="50"/>
      <c r="F69" s="50"/>
      <c r="G69" s="50"/>
      <c r="H69" s="50"/>
      <c r="I69" s="50"/>
      <c r="J69" s="50"/>
      <c r="K69" s="50" t="str">
        <f>IFERROR(VLOOKUP(I69,[12]DATOS!$L$2:$Q$6,MATCH(J69,[12]DATOS!$M$7:$Q$7,0)+1,0),"")</f>
        <v/>
      </c>
      <c r="L69" s="50"/>
      <c r="M69" s="50"/>
      <c r="N69" s="50" t="str">
        <f>IFERROR(VLOOKUP(L69,[12]DATOS!$L$2:$Q$6,MATCH(M69,[12]DATOS!$M$7:$Q$7,0)+1,0),"")</f>
        <v/>
      </c>
      <c r="O69" s="50"/>
      <c r="P69" s="50"/>
      <c r="Q69" s="50"/>
      <c r="R69" s="50" t="str">
        <f>IFERROR(INDEX([12]DATOS!$T$3:$T$6,MATCH(RF!N69,[12]DATOS!$S$3:$S$6,0)),"")</f>
        <v/>
      </c>
      <c r="S69" s="51" t="str">
        <f>IFERROR(INDEX('[12]Evaluación de riesgos'!$P$9:$P$30,MATCH(RF!O69,'[12]Evaluación de riesgos'!$B$9:$B$30,0)),"")</f>
        <v/>
      </c>
      <c r="T69" s="52"/>
      <c r="U69" s="52"/>
      <c r="V69" s="80"/>
      <c r="W69" s="80"/>
      <c r="X69" s="80"/>
    </row>
    <row r="70" spans="1:24" ht="18" x14ac:dyDescent="0.2">
      <c r="A70" s="50"/>
      <c r="B70" s="50"/>
      <c r="C70" s="50"/>
      <c r="D70" s="50"/>
      <c r="E70" s="50"/>
      <c r="F70" s="50"/>
      <c r="G70" s="50"/>
      <c r="H70" s="50"/>
      <c r="I70" s="50"/>
      <c r="J70" s="50"/>
      <c r="K70" s="50" t="str">
        <f>IFERROR(VLOOKUP(I70,[12]DATOS!$L$2:$Q$6,MATCH(J70,[12]DATOS!$M$7:$Q$7,0)+1,0),"")</f>
        <v/>
      </c>
      <c r="L70" s="50"/>
      <c r="M70" s="50"/>
      <c r="N70" s="50" t="str">
        <f>IFERROR(VLOOKUP(L70,[12]DATOS!$L$2:$Q$6,MATCH(M70,[12]DATOS!$M$7:$Q$7,0)+1,0),"")</f>
        <v/>
      </c>
      <c r="O70" s="50"/>
      <c r="P70" s="50"/>
      <c r="Q70" s="50"/>
      <c r="R70" s="50" t="str">
        <f>IFERROR(INDEX([12]DATOS!$T$3:$T$6,MATCH(RF!N70,[12]DATOS!$S$3:$S$6,0)),"")</f>
        <v/>
      </c>
      <c r="S70" s="51" t="str">
        <f>IFERROR(INDEX('[12]Evaluación de riesgos'!$P$9:$P$30,MATCH(RF!O70,'[12]Evaluación de riesgos'!$B$9:$B$30,0)),"")</f>
        <v/>
      </c>
      <c r="T70" s="52"/>
      <c r="U70" s="52"/>
      <c r="V70" s="80"/>
      <c r="W70" s="80"/>
      <c r="X70" s="80"/>
    </row>
    <row r="71" spans="1:24" ht="18" x14ac:dyDescent="0.2">
      <c r="A71" s="50"/>
      <c r="B71" s="50"/>
      <c r="C71" s="50"/>
      <c r="D71" s="50"/>
      <c r="E71" s="50"/>
      <c r="F71" s="50"/>
      <c r="G71" s="50"/>
      <c r="H71" s="50"/>
      <c r="I71" s="50"/>
      <c r="J71" s="50"/>
      <c r="K71" s="50" t="str">
        <f>IFERROR(VLOOKUP(I71,[12]DATOS!$L$2:$Q$6,MATCH(J71,[12]DATOS!$M$7:$Q$7,0)+1,0),"")</f>
        <v/>
      </c>
      <c r="L71" s="50"/>
      <c r="M71" s="50"/>
      <c r="N71" s="50" t="str">
        <f>IFERROR(VLOOKUP(L71,[12]DATOS!$L$2:$Q$6,MATCH(M71,[12]DATOS!$M$7:$Q$7,0)+1,0),"")</f>
        <v/>
      </c>
      <c r="O71" s="50"/>
      <c r="P71" s="50"/>
      <c r="Q71" s="50"/>
      <c r="R71" s="50" t="str">
        <f>IFERROR(INDEX([12]DATOS!$T$3:$T$6,MATCH(RF!N71,[12]DATOS!$S$3:$S$6,0)),"")</f>
        <v/>
      </c>
      <c r="S71" s="51" t="str">
        <f>IFERROR(INDEX('[12]Evaluación de riesgos'!$P$9:$P$30,MATCH(RF!O71,'[12]Evaluación de riesgos'!$B$9:$B$30,0)),"")</f>
        <v/>
      </c>
      <c r="T71" s="52"/>
      <c r="U71" s="52"/>
      <c r="V71" s="80"/>
      <c r="W71" s="80"/>
      <c r="X71" s="80"/>
    </row>
    <row r="72" spans="1:24" ht="18" x14ac:dyDescent="0.2">
      <c r="A72" s="50"/>
      <c r="B72" s="50"/>
      <c r="C72" s="50"/>
      <c r="D72" s="50"/>
      <c r="E72" s="50"/>
      <c r="F72" s="50"/>
      <c r="G72" s="50"/>
      <c r="H72" s="50"/>
      <c r="I72" s="50"/>
      <c r="J72" s="50"/>
      <c r="K72" s="50" t="str">
        <f>IFERROR(VLOOKUP(I72,[12]DATOS!$L$2:$Q$6,MATCH(J72,[12]DATOS!$M$7:$Q$7,0)+1,0),"")</f>
        <v/>
      </c>
      <c r="L72" s="50"/>
      <c r="M72" s="50"/>
      <c r="N72" s="50" t="str">
        <f>IFERROR(VLOOKUP(L72,[12]DATOS!$L$2:$Q$6,MATCH(M72,[12]DATOS!$M$7:$Q$7,0)+1,0),"")</f>
        <v/>
      </c>
      <c r="O72" s="50"/>
      <c r="P72" s="50"/>
      <c r="Q72" s="50"/>
      <c r="R72" s="50" t="str">
        <f>IFERROR(INDEX([12]DATOS!$T$3:$T$6,MATCH(RF!N72,[12]DATOS!$S$3:$S$6,0)),"")</f>
        <v/>
      </c>
      <c r="S72" s="51" t="str">
        <f>IFERROR(INDEX('[12]Evaluación de riesgos'!$P$9:$P$30,MATCH(RF!O72,'[12]Evaluación de riesgos'!$B$9:$B$30,0)),"")</f>
        <v/>
      </c>
      <c r="T72" s="52"/>
      <c r="U72" s="52"/>
      <c r="V72" s="80"/>
      <c r="W72" s="80"/>
      <c r="X72" s="80"/>
    </row>
    <row r="73" spans="1:24" ht="18" x14ac:dyDescent="0.2">
      <c r="A73" s="50"/>
      <c r="B73" s="50"/>
      <c r="C73" s="50"/>
      <c r="D73" s="50"/>
      <c r="E73" s="50"/>
      <c r="F73" s="50"/>
      <c r="G73" s="50"/>
      <c r="H73" s="50"/>
      <c r="I73" s="50"/>
      <c r="J73" s="50"/>
      <c r="K73" s="50" t="str">
        <f>IFERROR(VLOOKUP(I73,[12]DATOS!$L$2:$Q$6,MATCH(J73,[12]DATOS!$M$7:$Q$7,0)+1,0),"")</f>
        <v/>
      </c>
      <c r="L73" s="50"/>
      <c r="M73" s="50"/>
      <c r="N73" s="50" t="str">
        <f>IFERROR(VLOOKUP(L73,[12]DATOS!$L$2:$Q$6,MATCH(M73,[12]DATOS!$M$7:$Q$7,0)+1,0),"")</f>
        <v/>
      </c>
      <c r="O73" s="50"/>
      <c r="P73" s="50"/>
      <c r="Q73" s="50"/>
      <c r="R73" s="50" t="str">
        <f>IFERROR(INDEX([12]DATOS!$T$3:$T$6,MATCH(RF!N73,[12]DATOS!$S$3:$S$6,0)),"")</f>
        <v/>
      </c>
      <c r="S73" s="51" t="str">
        <f>IFERROR(INDEX('[12]Evaluación de riesgos'!$P$9:$P$30,MATCH(RF!O73,'[12]Evaluación de riesgos'!$B$9:$B$30,0)),"")</f>
        <v/>
      </c>
      <c r="T73" s="52"/>
      <c r="U73" s="52"/>
      <c r="V73" s="80"/>
      <c r="W73" s="80"/>
      <c r="X73" s="80"/>
    </row>
    <row r="74" spans="1:24" ht="18" x14ac:dyDescent="0.2">
      <c r="A74" s="50"/>
      <c r="B74" s="50"/>
      <c r="C74" s="50"/>
      <c r="D74" s="50"/>
      <c r="E74" s="50"/>
      <c r="F74" s="50"/>
      <c r="G74" s="50"/>
      <c r="H74" s="50"/>
      <c r="I74" s="50"/>
      <c r="J74" s="50"/>
      <c r="K74" s="50" t="str">
        <f>IFERROR(VLOOKUP(I74,[12]DATOS!$L$2:$Q$6,MATCH(J74,[12]DATOS!$M$7:$Q$7,0)+1,0),"")</f>
        <v/>
      </c>
      <c r="L74" s="50"/>
      <c r="M74" s="50"/>
      <c r="N74" s="50" t="str">
        <f>IFERROR(VLOOKUP(L74,[12]DATOS!$L$2:$Q$6,MATCH(M74,[12]DATOS!$M$7:$Q$7,0)+1,0),"")</f>
        <v/>
      </c>
      <c r="O74" s="50"/>
      <c r="P74" s="50"/>
      <c r="Q74" s="50"/>
      <c r="R74" s="50" t="str">
        <f>IFERROR(INDEX([12]DATOS!$T$3:$T$6,MATCH(RF!N74,[12]DATOS!$S$3:$S$6,0)),"")</f>
        <v/>
      </c>
      <c r="S74" s="51" t="str">
        <f>IFERROR(INDEX('[12]Evaluación de riesgos'!$P$9:$P$30,MATCH(RF!O74,'[12]Evaluación de riesgos'!$B$9:$B$30,0)),"")</f>
        <v/>
      </c>
      <c r="T74" s="52"/>
      <c r="U74" s="52"/>
      <c r="V74" s="80"/>
      <c r="W74" s="80"/>
      <c r="X74" s="80"/>
    </row>
    <row r="75" spans="1:24" ht="18" x14ac:dyDescent="0.2">
      <c r="A75" s="50"/>
      <c r="B75" s="50"/>
      <c r="C75" s="50"/>
      <c r="D75" s="50"/>
      <c r="E75" s="50"/>
      <c r="F75" s="50"/>
      <c r="G75" s="50"/>
      <c r="H75" s="50"/>
      <c r="I75" s="50"/>
      <c r="J75" s="50"/>
      <c r="K75" s="50" t="str">
        <f>IFERROR(VLOOKUP(I75,[12]DATOS!$L$2:$Q$6,MATCH(J75,[12]DATOS!$M$7:$Q$7,0)+1,0),"")</f>
        <v/>
      </c>
      <c r="L75" s="50"/>
      <c r="M75" s="50"/>
      <c r="N75" s="50" t="str">
        <f>IFERROR(VLOOKUP(L75,[12]DATOS!$L$2:$Q$6,MATCH(M75,[12]DATOS!$M$7:$Q$7,0)+1,0),"")</f>
        <v/>
      </c>
      <c r="O75" s="50"/>
      <c r="P75" s="50"/>
      <c r="Q75" s="50"/>
      <c r="R75" s="50" t="str">
        <f>IFERROR(INDEX([12]DATOS!$T$3:$T$6,MATCH(RF!N75,[12]DATOS!$S$3:$S$6,0)),"")</f>
        <v/>
      </c>
      <c r="S75" s="51" t="str">
        <f>IFERROR(INDEX('[12]Evaluación de riesgos'!$P$9:$P$30,MATCH(RF!O75,'[12]Evaluación de riesgos'!$B$9:$B$30,0)),"")</f>
        <v/>
      </c>
      <c r="T75" s="52"/>
      <c r="U75" s="52"/>
      <c r="V75" s="80"/>
      <c r="W75" s="80"/>
      <c r="X75" s="80"/>
    </row>
    <row r="76" spans="1:24" ht="18" x14ac:dyDescent="0.2">
      <c r="A76" s="50"/>
      <c r="B76" s="50"/>
      <c r="C76" s="50"/>
      <c r="D76" s="50"/>
      <c r="E76" s="50"/>
      <c r="F76" s="50"/>
      <c r="G76" s="50"/>
      <c r="H76" s="50"/>
      <c r="I76" s="50"/>
      <c r="J76" s="50"/>
      <c r="K76" s="50" t="str">
        <f>IFERROR(VLOOKUP(I76,[12]DATOS!$L$2:$Q$6,MATCH(J76,[12]DATOS!$M$7:$Q$7,0)+1,0),"")</f>
        <v/>
      </c>
      <c r="L76" s="50"/>
      <c r="M76" s="50"/>
      <c r="N76" s="50" t="str">
        <f>IFERROR(VLOOKUP(L76,[12]DATOS!$L$2:$Q$6,MATCH(M76,[12]DATOS!$M$7:$Q$7,0)+1,0),"")</f>
        <v/>
      </c>
      <c r="O76" s="50"/>
      <c r="P76" s="50"/>
      <c r="Q76" s="50"/>
      <c r="R76" s="50" t="str">
        <f>IFERROR(INDEX([12]DATOS!$T$3:$T$6,MATCH(RF!N76,[12]DATOS!$S$3:$S$6,0)),"")</f>
        <v/>
      </c>
      <c r="S76" s="51" t="str">
        <f>IFERROR(INDEX('[12]Evaluación de riesgos'!$P$9:$P$30,MATCH(RF!O76,'[12]Evaluación de riesgos'!$B$9:$B$30,0)),"")</f>
        <v/>
      </c>
      <c r="T76" s="52"/>
      <c r="U76" s="52"/>
      <c r="V76" s="80"/>
      <c r="W76" s="80"/>
      <c r="X76" s="80"/>
    </row>
    <row r="77" spans="1:24" ht="18" x14ac:dyDescent="0.2">
      <c r="A77" s="50"/>
      <c r="B77" s="50"/>
      <c r="C77" s="50"/>
      <c r="D77" s="50"/>
      <c r="E77" s="50"/>
      <c r="F77" s="50"/>
      <c r="G77" s="50"/>
      <c r="H77" s="50"/>
      <c r="I77" s="50"/>
      <c r="J77" s="50"/>
      <c r="K77" s="50" t="str">
        <f>IFERROR(VLOOKUP(I77,[12]DATOS!$L$2:$Q$6,MATCH(J77,[12]DATOS!$M$7:$Q$7,0)+1,0),"")</f>
        <v/>
      </c>
      <c r="L77" s="50"/>
      <c r="M77" s="50"/>
      <c r="N77" s="50" t="str">
        <f>IFERROR(VLOOKUP(L77,[12]DATOS!$L$2:$Q$6,MATCH(M77,[12]DATOS!$M$7:$Q$7,0)+1,0),"")</f>
        <v/>
      </c>
      <c r="O77" s="50"/>
      <c r="P77" s="50"/>
      <c r="Q77" s="50"/>
      <c r="R77" s="50" t="str">
        <f>IFERROR(INDEX([12]DATOS!$T$3:$T$6,MATCH(RF!N77,[12]DATOS!$S$3:$S$6,0)),"")</f>
        <v/>
      </c>
      <c r="S77" s="51" t="str">
        <f>IFERROR(INDEX('[12]Evaluación de riesgos'!$P$9:$P$30,MATCH(RF!O77,'[12]Evaluación de riesgos'!$B$9:$B$30,0)),"")</f>
        <v/>
      </c>
      <c r="T77" s="52"/>
      <c r="U77" s="52"/>
      <c r="V77" s="80"/>
      <c r="W77" s="80"/>
      <c r="X77" s="80"/>
    </row>
    <row r="78" spans="1:24" ht="18" x14ac:dyDescent="0.2">
      <c r="A78" s="50"/>
      <c r="B78" s="50"/>
      <c r="C78" s="50"/>
      <c r="D78" s="50"/>
      <c r="E78" s="50"/>
      <c r="F78" s="50"/>
      <c r="G78" s="50"/>
      <c r="H78" s="50"/>
      <c r="I78" s="50"/>
      <c r="J78" s="50"/>
      <c r="K78" s="50" t="str">
        <f>IFERROR(VLOOKUP(I78,[12]DATOS!$L$2:$Q$6,MATCH(J78,[12]DATOS!$M$7:$Q$7,0)+1,0),"")</f>
        <v/>
      </c>
      <c r="L78" s="50"/>
      <c r="M78" s="50"/>
      <c r="N78" s="50" t="str">
        <f>IFERROR(VLOOKUP(L78,[12]DATOS!$L$2:$Q$6,MATCH(M78,[12]DATOS!$M$7:$Q$7,0)+1,0),"")</f>
        <v/>
      </c>
      <c r="O78" s="50"/>
      <c r="P78" s="50"/>
      <c r="Q78" s="50"/>
      <c r="R78" s="50" t="str">
        <f>IFERROR(INDEX([12]DATOS!$T$3:$T$6,MATCH(RF!N78,[12]DATOS!$S$3:$S$6,0)),"")</f>
        <v/>
      </c>
      <c r="S78" s="51" t="str">
        <f>IFERROR(INDEX('[12]Evaluación de riesgos'!$P$9:$P$30,MATCH(RF!O78,'[12]Evaluación de riesgos'!$B$9:$B$30,0)),"")</f>
        <v/>
      </c>
      <c r="T78" s="52"/>
      <c r="U78" s="52"/>
      <c r="V78" s="80"/>
      <c r="W78" s="80"/>
      <c r="X78" s="80"/>
    </row>
    <row r="79" spans="1:24" ht="18" x14ac:dyDescent="0.2">
      <c r="A79" s="50"/>
      <c r="B79" s="50"/>
      <c r="C79" s="50"/>
      <c r="D79" s="50"/>
      <c r="E79" s="50"/>
      <c r="F79" s="50"/>
      <c r="G79" s="50"/>
      <c r="H79" s="50"/>
      <c r="I79" s="50"/>
      <c r="J79" s="50"/>
      <c r="K79" s="50" t="str">
        <f>IFERROR(VLOOKUP(I79,[12]DATOS!$L$2:$Q$6,MATCH(J79,[12]DATOS!$M$7:$Q$7,0)+1,0),"")</f>
        <v/>
      </c>
      <c r="L79" s="50"/>
      <c r="M79" s="50"/>
      <c r="N79" s="50" t="str">
        <f>IFERROR(VLOOKUP(L79,[12]DATOS!$L$2:$Q$6,MATCH(M79,[12]DATOS!$M$7:$Q$7,0)+1,0),"")</f>
        <v/>
      </c>
      <c r="O79" s="50"/>
      <c r="P79" s="50"/>
      <c r="Q79" s="50"/>
      <c r="R79" s="50" t="str">
        <f>IFERROR(INDEX([12]DATOS!$T$3:$T$6,MATCH(RF!N79,[12]DATOS!$S$3:$S$6,0)),"")</f>
        <v/>
      </c>
      <c r="S79" s="51" t="str">
        <f>IFERROR(INDEX('[12]Evaluación de riesgos'!$P$9:$P$30,MATCH(RF!O79,'[12]Evaluación de riesgos'!$B$9:$B$30,0)),"")</f>
        <v/>
      </c>
      <c r="T79" s="52"/>
      <c r="U79" s="52"/>
      <c r="V79" s="80"/>
      <c r="W79" s="80"/>
      <c r="X79" s="80"/>
    </row>
    <row r="80" spans="1:24" ht="18" x14ac:dyDescent="0.2">
      <c r="A80" s="50"/>
      <c r="B80" s="50"/>
      <c r="C80" s="50"/>
      <c r="D80" s="50"/>
      <c r="E80" s="50"/>
      <c r="F80" s="50"/>
      <c r="G80" s="50"/>
      <c r="H80" s="50"/>
      <c r="I80" s="50"/>
      <c r="J80" s="50"/>
      <c r="K80" s="50" t="str">
        <f>IFERROR(VLOOKUP(I80,[12]DATOS!$L$2:$Q$6,MATCH(J80,[12]DATOS!$M$7:$Q$7,0)+1,0),"")</f>
        <v/>
      </c>
      <c r="L80" s="50"/>
      <c r="M80" s="50"/>
      <c r="N80" s="50" t="str">
        <f>IFERROR(VLOOKUP(L80,[12]DATOS!$L$2:$Q$6,MATCH(M80,[12]DATOS!$M$7:$Q$7,0)+1,0),"")</f>
        <v/>
      </c>
      <c r="O80" s="50"/>
      <c r="P80" s="50"/>
      <c r="Q80" s="50"/>
      <c r="R80" s="50" t="str">
        <f>IFERROR(INDEX([12]DATOS!$T$3:$T$6,MATCH(RF!N80,[12]DATOS!$S$3:$S$6,0)),"")</f>
        <v/>
      </c>
      <c r="S80" s="51" t="str">
        <f>IFERROR(INDEX('[12]Evaluación de riesgos'!$P$9:$P$30,MATCH(RF!O80,'[12]Evaluación de riesgos'!$B$9:$B$30,0)),"")</f>
        <v/>
      </c>
      <c r="T80" s="52"/>
      <c r="U80" s="52"/>
      <c r="V80" s="80"/>
      <c r="W80" s="80"/>
      <c r="X80" s="80"/>
    </row>
    <row r="81" spans="1:24" ht="18" x14ac:dyDescent="0.2">
      <c r="A81" s="50"/>
      <c r="B81" s="50"/>
      <c r="C81" s="50"/>
      <c r="D81" s="50"/>
      <c r="E81" s="50"/>
      <c r="F81" s="50"/>
      <c r="G81" s="50"/>
      <c r="H81" s="50"/>
      <c r="I81" s="50"/>
      <c r="J81" s="50"/>
      <c r="K81" s="50" t="str">
        <f>IFERROR(VLOOKUP(I81,[12]DATOS!$L$2:$Q$6,MATCH(J81,[12]DATOS!$M$7:$Q$7,0)+1,0),"")</f>
        <v/>
      </c>
      <c r="L81" s="50"/>
      <c r="M81" s="50"/>
      <c r="N81" s="50" t="str">
        <f>IFERROR(VLOOKUP(L81,[12]DATOS!$L$2:$Q$6,MATCH(M81,[12]DATOS!$M$7:$Q$7,0)+1,0),"")</f>
        <v/>
      </c>
      <c r="O81" s="50"/>
      <c r="P81" s="50"/>
      <c r="Q81" s="50"/>
      <c r="R81" s="50" t="str">
        <f>IFERROR(INDEX([12]DATOS!$T$3:$T$6,MATCH(RF!N81,[12]DATOS!$S$3:$S$6,0)),"")</f>
        <v/>
      </c>
      <c r="S81" s="51" t="str">
        <f>IFERROR(INDEX('[12]Evaluación de riesgos'!$P$9:$P$30,MATCH(RF!O81,'[12]Evaluación de riesgos'!$B$9:$B$30,0)),"")</f>
        <v/>
      </c>
      <c r="T81" s="52"/>
      <c r="U81" s="52"/>
      <c r="V81" s="80"/>
      <c r="W81" s="80"/>
      <c r="X81" s="80"/>
    </row>
    <row r="82" spans="1:24" ht="18" x14ac:dyDescent="0.2">
      <c r="A82" s="50"/>
      <c r="B82" s="50"/>
      <c r="C82" s="50"/>
      <c r="D82" s="50"/>
      <c r="E82" s="50"/>
      <c r="F82" s="50"/>
      <c r="G82" s="50"/>
      <c r="H82" s="50"/>
      <c r="I82" s="50"/>
      <c r="J82" s="50"/>
      <c r="K82" s="50" t="str">
        <f>IFERROR(VLOOKUP(I82,[12]DATOS!$L$2:$Q$6,MATCH(J82,[12]DATOS!$M$7:$Q$7,0)+1,0),"")</f>
        <v/>
      </c>
      <c r="L82" s="50"/>
      <c r="M82" s="50"/>
      <c r="N82" s="50" t="str">
        <f>IFERROR(VLOOKUP(L82,[12]DATOS!$L$2:$Q$6,MATCH(M82,[12]DATOS!$M$7:$Q$7,0)+1,0),"")</f>
        <v/>
      </c>
      <c r="O82" s="50"/>
      <c r="P82" s="50"/>
      <c r="Q82" s="50"/>
      <c r="R82" s="50" t="str">
        <f>IFERROR(INDEX([12]DATOS!$T$3:$T$6,MATCH(RF!N82,[12]DATOS!$S$3:$S$6,0)),"")</f>
        <v/>
      </c>
      <c r="S82" s="51" t="str">
        <f>IFERROR(INDEX('[12]Evaluación de riesgos'!$P$9:$P$30,MATCH(RF!O82,'[12]Evaluación de riesgos'!$B$9:$B$30,0)),"")</f>
        <v/>
      </c>
      <c r="T82" s="52"/>
      <c r="U82" s="52"/>
      <c r="V82" s="80"/>
      <c r="W82" s="80"/>
      <c r="X82" s="80"/>
    </row>
    <row r="83" spans="1:24" ht="18" x14ac:dyDescent="0.2">
      <c r="A83" s="50"/>
      <c r="B83" s="50"/>
      <c r="C83" s="50"/>
      <c r="D83" s="50"/>
      <c r="E83" s="50"/>
      <c r="F83" s="50"/>
      <c r="G83" s="50"/>
      <c r="H83" s="50"/>
      <c r="I83" s="50"/>
      <c r="J83" s="50"/>
      <c r="K83" s="50" t="str">
        <f>IFERROR(VLOOKUP(I83,[12]DATOS!$L$2:$Q$6,MATCH(J83,[12]DATOS!$M$7:$Q$7,0)+1,0),"")</f>
        <v/>
      </c>
      <c r="L83" s="50"/>
      <c r="M83" s="50"/>
      <c r="N83" s="50" t="str">
        <f>IFERROR(VLOOKUP(L83,[12]DATOS!$L$2:$Q$6,MATCH(M83,[12]DATOS!$M$7:$Q$7,0)+1,0),"")</f>
        <v/>
      </c>
      <c r="O83" s="50"/>
      <c r="P83" s="50"/>
      <c r="Q83" s="50"/>
      <c r="R83" s="50" t="str">
        <f>IFERROR(INDEX([12]DATOS!$T$3:$T$6,MATCH(RF!N83,[12]DATOS!$S$3:$S$6,0)),"")</f>
        <v/>
      </c>
      <c r="S83" s="51" t="str">
        <f>IFERROR(INDEX('[12]Evaluación de riesgos'!$P$9:$P$30,MATCH(RF!O83,'[12]Evaluación de riesgos'!$B$9:$B$30,0)),"")</f>
        <v/>
      </c>
      <c r="T83" s="52"/>
      <c r="U83" s="52"/>
      <c r="V83" s="80"/>
      <c r="W83" s="80"/>
      <c r="X83" s="80"/>
    </row>
    <row r="84" spans="1:24" ht="18" x14ac:dyDescent="0.2">
      <c r="A84" s="50"/>
      <c r="B84" s="50"/>
      <c r="C84" s="50"/>
      <c r="D84" s="50"/>
      <c r="E84" s="50"/>
      <c r="F84" s="50"/>
      <c r="G84" s="50"/>
      <c r="H84" s="50"/>
      <c r="I84" s="50"/>
      <c r="J84" s="50"/>
      <c r="K84" s="50" t="str">
        <f>IFERROR(VLOOKUP(I84,[12]DATOS!$L$2:$Q$6,MATCH(J84,[12]DATOS!$M$7:$Q$7,0)+1,0),"")</f>
        <v/>
      </c>
      <c r="L84" s="50"/>
      <c r="M84" s="50"/>
      <c r="N84" s="50" t="str">
        <f>IFERROR(VLOOKUP(L84,[12]DATOS!$L$2:$Q$6,MATCH(M84,[12]DATOS!$M$7:$Q$7,0)+1,0),"")</f>
        <v/>
      </c>
      <c r="O84" s="50"/>
      <c r="P84" s="50"/>
      <c r="Q84" s="50"/>
      <c r="R84" s="50" t="str">
        <f>IFERROR(INDEX([12]DATOS!$T$3:$T$6,MATCH(RF!N84,[12]DATOS!$S$3:$S$6,0)),"")</f>
        <v/>
      </c>
      <c r="S84" s="51" t="str">
        <f>IFERROR(INDEX('[12]Evaluación de riesgos'!$P$9:$P$30,MATCH(RF!O84,'[12]Evaluación de riesgos'!$B$9:$B$30,0)),"")</f>
        <v/>
      </c>
      <c r="T84" s="52"/>
      <c r="U84" s="52"/>
      <c r="V84" s="80"/>
      <c r="W84" s="80"/>
      <c r="X84" s="80"/>
    </row>
    <row r="85" spans="1:24" ht="18" x14ac:dyDescent="0.2">
      <c r="A85" s="50"/>
      <c r="B85" s="50"/>
      <c r="C85" s="50"/>
      <c r="D85" s="50"/>
      <c r="E85" s="50"/>
      <c r="F85" s="50"/>
      <c r="G85" s="50"/>
      <c r="H85" s="50"/>
      <c r="I85" s="50"/>
      <c r="J85" s="50"/>
      <c r="K85" s="50" t="str">
        <f>IFERROR(VLOOKUP(I85,[12]DATOS!$L$2:$Q$6,MATCH(J85,[12]DATOS!$M$7:$Q$7,0)+1,0),"")</f>
        <v/>
      </c>
      <c r="L85" s="50"/>
      <c r="M85" s="50"/>
      <c r="N85" s="50" t="str">
        <f>IFERROR(VLOOKUP(L85,[12]DATOS!$L$2:$Q$6,MATCH(M85,[12]DATOS!$M$7:$Q$7,0)+1,0),"")</f>
        <v/>
      </c>
      <c r="O85" s="50"/>
      <c r="P85" s="50"/>
      <c r="Q85" s="50"/>
      <c r="R85" s="50" t="str">
        <f>IFERROR(INDEX([12]DATOS!$T$3:$T$6,MATCH(RF!N85,[12]DATOS!$S$3:$S$6,0)),"")</f>
        <v/>
      </c>
      <c r="S85" s="51" t="str">
        <f>IFERROR(INDEX('[12]Evaluación de riesgos'!$P$9:$P$30,MATCH(RF!O85,'[12]Evaluación de riesgos'!$B$9:$B$30,0)),"")</f>
        <v/>
      </c>
      <c r="T85" s="52"/>
      <c r="U85" s="52"/>
      <c r="V85" s="80"/>
      <c r="W85" s="80"/>
      <c r="X85" s="80"/>
    </row>
    <row r="86" spans="1:24" ht="18" x14ac:dyDescent="0.2">
      <c r="A86" s="50"/>
      <c r="B86" s="50"/>
      <c r="C86" s="50"/>
      <c r="D86" s="50"/>
      <c r="E86" s="50"/>
      <c r="F86" s="50"/>
      <c r="G86" s="50"/>
      <c r="H86" s="50"/>
      <c r="I86" s="50"/>
      <c r="J86" s="50"/>
      <c r="K86" s="50" t="str">
        <f>IFERROR(VLOOKUP(I86,[12]DATOS!$L$2:$Q$6,MATCH(J86,[12]DATOS!$M$7:$Q$7,0)+1,0),"")</f>
        <v/>
      </c>
      <c r="L86" s="50"/>
      <c r="M86" s="50"/>
      <c r="N86" s="50" t="str">
        <f>IFERROR(VLOOKUP(L86,[12]DATOS!$L$2:$Q$6,MATCH(M86,[12]DATOS!$M$7:$Q$7,0)+1,0),"")</f>
        <v/>
      </c>
      <c r="O86" s="50"/>
      <c r="P86" s="50"/>
      <c r="Q86" s="50"/>
      <c r="R86" s="50" t="str">
        <f>IFERROR(INDEX([12]DATOS!$T$3:$T$6,MATCH(RF!N86,[12]DATOS!$S$3:$S$6,0)),"")</f>
        <v/>
      </c>
      <c r="S86" s="51" t="str">
        <f>IFERROR(INDEX('[12]Evaluación de riesgos'!$P$9:$P$30,MATCH(RF!O86,'[12]Evaluación de riesgos'!$B$9:$B$30,0)),"")</f>
        <v/>
      </c>
      <c r="T86" s="52"/>
      <c r="U86" s="52"/>
      <c r="V86" s="80"/>
      <c r="W86" s="80"/>
      <c r="X86" s="80"/>
    </row>
    <row r="87" spans="1:24" ht="18" x14ac:dyDescent="0.2">
      <c r="A87" s="50"/>
      <c r="B87" s="50"/>
      <c r="C87" s="50"/>
      <c r="D87" s="50"/>
      <c r="E87" s="50"/>
      <c r="F87" s="50"/>
      <c r="G87" s="50"/>
      <c r="H87" s="50"/>
      <c r="I87" s="50"/>
      <c r="J87" s="50"/>
      <c r="K87" s="50" t="str">
        <f>IFERROR(VLOOKUP(I87,[12]DATOS!$L$2:$Q$6,MATCH(J87,[12]DATOS!$M$7:$Q$7,0)+1,0),"")</f>
        <v/>
      </c>
      <c r="L87" s="50"/>
      <c r="M87" s="50"/>
      <c r="N87" s="50" t="str">
        <f>IFERROR(VLOOKUP(L87,[12]DATOS!$L$2:$Q$6,MATCH(M87,[12]DATOS!$M$7:$Q$7,0)+1,0),"")</f>
        <v/>
      </c>
      <c r="O87" s="50"/>
      <c r="P87" s="50"/>
      <c r="Q87" s="50"/>
      <c r="R87" s="50" t="str">
        <f>IFERROR(INDEX([12]DATOS!$T$3:$T$6,MATCH(RF!N87,[12]DATOS!$S$3:$S$6,0)),"")</f>
        <v/>
      </c>
      <c r="S87" s="51" t="str">
        <f>IFERROR(INDEX('[12]Evaluación de riesgos'!$P$9:$P$30,MATCH(RF!O87,'[12]Evaluación de riesgos'!$B$9:$B$30,0)),"")</f>
        <v/>
      </c>
      <c r="T87" s="52"/>
      <c r="U87" s="52"/>
      <c r="V87" s="80"/>
      <c r="W87" s="80"/>
      <c r="X87" s="80"/>
    </row>
    <row r="88" spans="1:24" ht="18" x14ac:dyDescent="0.2">
      <c r="A88" s="50"/>
      <c r="B88" s="50"/>
      <c r="C88" s="50"/>
      <c r="D88" s="50"/>
      <c r="E88" s="50"/>
      <c r="F88" s="50"/>
      <c r="G88" s="50"/>
      <c r="H88" s="50"/>
      <c r="I88" s="50"/>
      <c r="J88" s="50"/>
      <c r="K88" s="50" t="str">
        <f>IFERROR(VLOOKUP(I88,[12]DATOS!$L$2:$Q$6,MATCH(J88,[12]DATOS!$M$7:$Q$7,0)+1,0),"")</f>
        <v/>
      </c>
      <c r="L88" s="50"/>
      <c r="M88" s="50"/>
      <c r="N88" s="50" t="str">
        <f>IFERROR(VLOOKUP(L88,[12]DATOS!$L$2:$Q$6,MATCH(M88,[12]DATOS!$M$7:$Q$7,0)+1,0),"")</f>
        <v/>
      </c>
      <c r="O88" s="50"/>
      <c r="P88" s="50"/>
      <c r="Q88" s="50"/>
      <c r="R88" s="50" t="str">
        <f>IFERROR(INDEX([12]DATOS!$T$3:$T$6,MATCH(RF!N88,[12]DATOS!$S$3:$S$6,0)),"")</f>
        <v/>
      </c>
      <c r="S88" s="51" t="str">
        <f>IFERROR(INDEX('[12]Evaluación de riesgos'!$P$9:$P$30,MATCH(RF!O88,'[12]Evaluación de riesgos'!$B$9:$B$30,0)),"")</f>
        <v/>
      </c>
      <c r="T88" s="52"/>
      <c r="U88" s="52"/>
      <c r="V88" s="80"/>
      <c r="W88" s="80"/>
      <c r="X88" s="80"/>
    </row>
    <row r="89" spans="1:24" ht="18" x14ac:dyDescent="0.2">
      <c r="A89" s="50"/>
      <c r="B89" s="50"/>
      <c r="C89" s="50"/>
      <c r="D89" s="50"/>
      <c r="E89" s="50"/>
      <c r="F89" s="50"/>
      <c r="G89" s="50"/>
      <c r="H89" s="50"/>
      <c r="I89" s="50"/>
      <c r="J89" s="50"/>
      <c r="K89" s="50" t="str">
        <f>IFERROR(VLOOKUP(I89,[12]DATOS!$L$2:$Q$6,MATCH(J89,[12]DATOS!$M$7:$Q$7,0)+1,0),"")</f>
        <v/>
      </c>
      <c r="L89" s="50"/>
      <c r="M89" s="50"/>
      <c r="N89" s="50" t="str">
        <f>IFERROR(VLOOKUP(L89,[12]DATOS!$L$2:$Q$6,MATCH(M89,[12]DATOS!$M$7:$Q$7,0)+1,0),"")</f>
        <v/>
      </c>
      <c r="O89" s="50"/>
      <c r="P89" s="50"/>
      <c r="Q89" s="50"/>
      <c r="R89" s="50" t="str">
        <f>IFERROR(INDEX([12]DATOS!$T$3:$T$6,MATCH(RF!N89,[12]DATOS!$S$3:$S$6,0)),"")</f>
        <v/>
      </c>
      <c r="S89" s="51" t="str">
        <f>IFERROR(INDEX('[12]Evaluación de riesgos'!$P$9:$P$30,MATCH(RF!O89,'[12]Evaluación de riesgos'!$B$9:$B$30,0)),"")</f>
        <v/>
      </c>
      <c r="T89" s="52"/>
      <c r="U89" s="52"/>
      <c r="V89" s="80"/>
      <c r="W89" s="80"/>
      <c r="X89" s="80"/>
    </row>
    <row r="90" spans="1:24" ht="18" x14ac:dyDescent="0.2">
      <c r="A90" s="50"/>
      <c r="B90" s="50"/>
      <c r="C90" s="50"/>
      <c r="D90" s="50"/>
      <c r="E90" s="50"/>
      <c r="F90" s="50"/>
      <c r="G90" s="50"/>
      <c r="H90" s="50"/>
      <c r="I90" s="50"/>
      <c r="J90" s="50"/>
      <c r="K90" s="50" t="str">
        <f>IFERROR(VLOOKUP(I90,[12]DATOS!$L$2:$Q$6,MATCH(J90,[12]DATOS!$M$7:$Q$7,0)+1,0),"")</f>
        <v/>
      </c>
      <c r="L90" s="50"/>
      <c r="M90" s="50"/>
      <c r="N90" s="50" t="str">
        <f>IFERROR(VLOOKUP(L90,[12]DATOS!$L$2:$Q$6,MATCH(M90,[12]DATOS!$M$7:$Q$7,0)+1,0),"")</f>
        <v/>
      </c>
      <c r="O90" s="50"/>
      <c r="P90" s="50"/>
      <c r="Q90" s="50"/>
      <c r="R90" s="50" t="str">
        <f>IFERROR(INDEX([12]DATOS!$T$3:$T$6,MATCH(RF!N90,[12]DATOS!$S$3:$S$6,0)),"")</f>
        <v/>
      </c>
      <c r="S90" s="51" t="str">
        <f>IFERROR(INDEX('[12]Evaluación de riesgos'!$P$9:$P$30,MATCH(RF!O90,'[12]Evaluación de riesgos'!$B$9:$B$30,0)),"")</f>
        <v/>
      </c>
      <c r="T90" s="52"/>
      <c r="U90" s="52"/>
      <c r="V90" s="80"/>
      <c r="W90" s="80"/>
      <c r="X90" s="80"/>
    </row>
    <row r="91" spans="1:24" ht="18" x14ac:dyDescent="0.2">
      <c r="A91" s="50"/>
      <c r="B91" s="50"/>
      <c r="C91" s="50"/>
      <c r="D91" s="50"/>
      <c r="E91" s="50"/>
      <c r="F91" s="50"/>
      <c r="G91" s="50"/>
      <c r="H91" s="50"/>
      <c r="I91" s="50"/>
      <c r="J91" s="50"/>
      <c r="K91" s="50" t="str">
        <f>IFERROR(VLOOKUP(I91,[12]DATOS!$L$2:$Q$6,MATCH(J91,[12]DATOS!$M$7:$Q$7,0)+1,0),"")</f>
        <v/>
      </c>
      <c r="L91" s="50"/>
      <c r="M91" s="50"/>
      <c r="N91" s="50" t="str">
        <f>IFERROR(VLOOKUP(L91,[12]DATOS!$L$2:$Q$6,MATCH(M91,[12]DATOS!$M$7:$Q$7,0)+1,0),"")</f>
        <v/>
      </c>
      <c r="O91" s="50"/>
      <c r="P91" s="50"/>
      <c r="Q91" s="50"/>
      <c r="R91" s="50" t="str">
        <f>IFERROR(INDEX([12]DATOS!$T$3:$T$6,MATCH(RF!N91,[12]DATOS!$S$3:$S$6,0)),"")</f>
        <v/>
      </c>
      <c r="S91" s="51" t="str">
        <f>IFERROR(INDEX('[12]Evaluación de riesgos'!$P$9:$P$30,MATCH(RF!O91,'[12]Evaluación de riesgos'!$B$9:$B$30,0)),"")</f>
        <v/>
      </c>
      <c r="T91" s="52"/>
      <c r="U91" s="52"/>
      <c r="V91" s="80"/>
      <c r="W91" s="80"/>
      <c r="X91" s="80"/>
    </row>
    <row r="92" spans="1:24" ht="18" x14ac:dyDescent="0.2">
      <c r="A92" s="50"/>
      <c r="B92" s="50"/>
      <c r="C92" s="50"/>
      <c r="D92" s="50"/>
      <c r="E92" s="50"/>
      <c r="F92" s="50"/>
      <c r="G92" s="50"/>
      <c r="H92" s="50"/>
      <c r="I92" s="50"/>
      <c r="J92" s="50"/>
      <c r="K92" s="50" t="str">
        <f>IFERROR(VLOOKUP(I92,[12]DATOS!$L$2:$Q$6,MATCH(J92,[12]DATOS!$M$7:$Q$7,0)+1,0),"")</f>
        <v/>
      </c>
      <c r="L92" s="50"/>
      <c r="M92" s="50"/>
      <c r="N92" s="50" t="str">
        <f>IFERROR(VLOOKUP(L92,[12]DATOS!$L$2:$Q$6,MATCH(M92,[12]DATOS!$M$7:$Q$7,0)+1,0),"")</f>
        <v/>
      </c>
      <c r="O92" s="50"/>
      <c r="P92" s="50"/>
      <c r="Q92" s="50"/>
      <c r="R92" s="50" t="str">
        <f>IFERROR(INDEX([12]DATOS!$T$3:$T$6,MATCH(RF!N92,[12]DATOS!$S$3:$S$6,0)),"")</f>
        <v/>
      </c>
      <c r="S92" s="51" t="str">
        <f>IFERROR(INDEX('[12]Evaluación de riesgos'!$P$9:$P$30,MATCH(RF!O92,'[12]Evaluación de riesgos'!$B$9:$B$30,0)),"")</f>
        <v/>
      </c>
      <c r="T92" s="52"/>
      <c r="U92" s="52"/>
      <c r="V92" s="80"/>
      <c r="W92" s="80"/>
      <c r="X92" s="80"/>
    </row>
    <row r="93" spans="1:24" ht="18" x14ac:dyDescent="0.2">
      <c r="A93" s="50"/>
      <c r="B93" s="50"/>
      <c r="C93" s="50"/>
      <c r="D93" s="50"/>
      <c r="E93" s="50"/>
      <c r="F93" s="50"/>
      <c r="G93" s="50"/>
      <c r="H93" s="50"/>
      <c r="I93" s="50"/>
      <c r="J93" s="50"/>
      <c r="K93" s="50" t="str">
        <f>IFERROR(VLOOKUP(I93,[12]DATOS!$L$2:$Q$6,MATCH(J93,[12]DATOS!$M$7:$Q$7,0)+1,0),"")</f>
        <v/>
      </c>
      <c r="L93" s="50"/>
      <c r="M93" s="50"/>
      <c r="N93" s="50" t="str">
        <f>IFERROR(VLOOKUP(L93,[12]DATOS!$L$2:$Q$6,MATCH(M93,[12]DATOS!$M$7:$Q$7,0)+1,0),"")</f>
        <v/>
      </c>
      <c r="O93" s="50"/>
      <c r="P93" s="50"/>
      <c r="Q93" s="50"/>
      <c r="R93" s="50" t="str">
        <f>IFERROR(INDEX([12]DATOS!$T$3:$T$6,MATCH(RF!N93,[12]DATOS!$S$3:$S$6,0)),"")</f>
        <v/>
      </c>
      <c r="S93" s="51" t="str">
        <f>IFERROR(INDEX('[12]Evaluación de riesgos'!$P$9:$P$30,MATCH(RF!O93,'[12]Evaluación de riesgos'!$B$9:$B$30,0)),"")</f>
        <v/>
      </c>
      <c r="T93" s="52"/>
      <c r="U93" s="52"/>
      <c r="V93" s="80"/>
      <c r="W93" s="80"/>
      <c r="X93" s="80"/>
    </row>
    <row r="94" spans="1:24" ht="18" x14ac:dyDescent="0.2">
      <c r="A94" s="50"/>
      <c r="B94" s="50"/>
      <c r="C94" s="50"/>
      <c r="D94" s="50"/>
      <c r="E94" s="50"/>
      <c r="F94" s="50"/>
      <c r="G94" s="50"/>
      <c r="H94" s="50"/>
      <c r="I94" s="50"/>
      <c r="J94" s="50"/>
      <c r="K94" s="50" t="str">
        <f>IFERROR(VLOOKUP(I94,[12]DATOS!$L$2:$Q$6,MATCH(J94,[12]DATOS!$M$7:$Q$7,0)+1,0),"")</f>
        <v/>
      </c>
      <c r="L94" s="50"/>
      <c r="M94" s="50"/>
      <c r="N94" s="50" t="str">
        <f>IFERROR(VLOOKUP(L94,[12]DATOS!$L$2:$Q$6,MATCH(M94,[12]DATOS!$M$7:$Q$7,0)+1,0),"")</f>
        <v/>
      </c>
      <c r="O94" s="50"/>
      <c r="P94" s="50"/>
      <c r="Q94" s="50"/>
      <c r="R94" s="50" t="str">
        <f>IFERROR(INDEX([12]DATOS!$T$3:$T$6,MATCH(RF!N94,[12]DATOS!$S$3:$S$6,0)),"")</f>
        <v/>
      </c>
      <c r="S94" s="51" t="str">
        <f>IFERROR(INDEX('[12]Evaluación de riesgos'!$P$9:$P$30,MATCH(RF!O94,'[12]Evaluación de riesgos'!$B$9:$B$30,0)),"")</f>
        <v/>
      </c>
      <c r="T94" s="52"/>
      <c r="U94" s="52"/>
      <c r="V94" s="80"/>
      <c r="W94" s="80"/>
      <c r="X94" s="80"/>
    </row>
    <row r="95" spans="1:24" ht="18" x14ac:dyDescent="0.2">
      <c r="A95" s="50"/>
      <c r="B95" s="50"/>
      <c r="C95" s="50"/>
      <c r="D95" s="50"/>
      <c r="E95" s="50"/>
      <c r="F95" s="50"/>
      <c r="G95" s="50"/>
      <c r="H95" s="50"/>
      <c r="I95" s="50"/>
      <c r="J95" s="50"/>
      <c r="K95" s="50" t="str">
        <f>IFERROR(VLOOKUP(I95,[12]DATOS!$L$2:$Q$6,MATCH(J95,[12]DATOS!$M$7:$Q$7,0)+1,0),"")</f>
        <v/>
      </c>
      <c r="L95" s="50"/>
      <c r="M95" s="50"/>
      <c r="N95" s="50" t="str">
        <f>IFERROR(VLOOKUP(L95,[12]DATOS!$L$2:$Q$6,MATCH(M95,[12]DATOS!$M$7:$Q$7,0)+1,0),"")</f>
        <v/>
      </c>
      <c r="O95" s="50"/>
      <c r="P95" s="50"/>
      <c r="Q95" s="50"/>
      <c r="R95" s="50" t="str">
        <f>IFERROR(INDEX([12]DATOS!$T$3:$T$6,MATCH(RF!N95,[12]DATOS!$S$3:$S$6,0)),"")</f>
        <v/>
      </c>
      <c r="S95" s="51" t="str">
        <f>IFERROR(INDEX('[12]Evaluación de riesgos'!$P$9:$P$30,MATCH(RF!O95,'[12]Evaluación de riesgos'!$B$9:$B$30,0)),"")</f>
        <v/>
      </c>
      <c r="T95" s="52"/>
      <c r="U95" s="52"/>
      <c r="V95" s="80"/>
      <c r="W95" s="80"/>
      <c r="X95" s="80"/>
    </row>
    <row r="96" spans="1:24" ht="18" x14ac:dyDescent="0.2">
      <c r="A96" s="50"/>
      <c r="B96" s="50"/>
      <c r="C96" s="50"/>
      <c r="D96" s="50"/>
      <c r="E96" s="50"/>
      <c r="F96" s="50"/>
      <c r="G96" s="50"/>
      <c r="H96" s="50"/>
      <c r="I96" s="50"/>
      <c r="J96" s="50"/>
      <c r="K96" s="50" t="str">
        <f>IFERROR(VLOOKUP(I96,[12]DATOS!$L$2:$Q$6,MATCH(J96,[12]DATOS!$M$7:$Q$7,0)+1,0),"")</f>
        <v/>
      </c>
      <c r="L96" s="50"/>
      <c r="M96" s="50"/>
      <c r="N96" s="50" t="str">
        <f>IFERROR(VLOOKUP(L96,[12]DATOS!$L$2:$Q$6,MATCH(M96,[12]DATOS!$M$7:$Q$7,0)+1,0),"")</f>
        <v/>
      </c>
      <c r="O96" s="50"/>
      <c r="P96" s="50"/>
      <c r="Q96" s="50"/>
      <c r="R96" s="50" t="str">
        <f>IFERROR(INDEX([12]DATOS!$T$3:$T$6,MATCH(RF!N96,[12]DATOS!$S$3:$S$6,0)),"")</f>
        <v/>
      </c>
      <c r="S96" s="51" t="str">
        <f>IFERROR(INDEX('[12]Evaluación de riesgos'!$P$9:$P$30,MATCH(RF!O96,'[12]Evaluación de riesgos'!$B$9:$B$30,0)),"")</f>
        <v/>
      </c>
      <c r="T96" s="52"/>
      <c r="U96" s="52"/>
      <c r="V96" s="80"/>
      <c r="W96" s="80"/>
      <c r="X96" s="80"/>
    </row>
    <row r="97" spans="1:24" ht="18" x14ac:dyDescent="0.2">
      <c r="A97" s="50"/>
      <c r="B97" s="50"/>
      <c r="C97" s="50"/>
      <c r="D97" s="50"/>
      <c r="E97" s="50"/>
      <c r="F97" s="50"/>
      <c r="G97" s="50"/>
      <c r="H97" s="50"/>
      <c r="I97" s="50"/>
      <c r="J97" s="50"/>
      <c r="K97" s="50" t="str">
        <f>IFERROR(VLOOKUP(I97,[12]DATOS!$L$2:$Q$6,MATCH(J97,[12]DATOS!$M$7:$Q$7,0)+1,0),"")</f>
        <v/>
      </c>
      <c r="L97" s="50"/>
      <c r="M97" s="50"/>
      <c r="N97" s="50" t="str">
        <f>IFERROR(VLOOKUP(L97,[12]DATOS!$L$2:$Q$6,MATCH(M97,[12]DATOS!$M$7:$Q$7,0)+1,0),"")</f>
        <v/>
      </c>
      <c r="O97" s="50"/>
      <c r="P97" s="50"/>
      <c r="Q97" s="50"/>
      <c r="R97" s="50" t="str">
        <f>IFERROR(INDEX([12]DATOS!$T$3:$T$6,MATCH(RF!N97,[12]DATOS!$S$3:$S$6,0)),"")</f>
        <v/>
      </c>
      <c r="S97" s="51" t="str">
        <f>IFERROR(INDEX('[12]Evaluación de riesgos'!$P$9:$P$30,MATCH(RF!O97,'[12]Evaluación de riesgos'!$B$9:$B$30,0)),"")</f>
        <v/>
      </c>
      <c r="T97" s="52"/>
      <c r="U97" s="52"/>
      <c r="V97" s="80"/>
      <c r="W97" s="80"/>
      <c r="X97" s="80"/>
    </row>
    <row r="98" spans="1:24" ht="18" x14ac:dyDescent="0.2">
      <c r="A98" s="50"/>
      <c r="B98" s="50"/>
      <c r="C98" s="50"/>
      <c r="D98" s="50"/>
      <c r="E98" s="50"/>
      <c r="F98" s="50"/>
      <c r="G98" s="50"/>
      <c r="H98" s="50"/>
      <c r="I98" s="50"/>
      <c r="J98" s="50"/>
      <c r="K98" s="50" t="str">
        <f>IFERROR(VLOOKUP(I98,[12]DATOS!$L$2:$Q$6,MATCH(J98,[12]DATOS!$M$7:$Q$7,0)+1,0),"")</f>
        <v/>
      </c>
      <c r="L98" s="50"/>
      <c r="M98" s="50"/>
      <c r="N98" s="50" t="str">
        <f>IFERROR(VLOOKUP(L98,[12]DATOS!$L$2:$Q$6,MATCH(M98,[12]DATOS!$M$7:$Q$7,0)+1,0),"")</f>
        <v/>
      </c>
      <c r="O98" s="50"/>
      <c r="P98" s="50"/>
      <c r="Q98" s="50"/>
      <c r="R98" s="50" t="str">
        <f>IFERROR(INDEX([12]DATOS!$T$3:$T$6,MATCH(RF!N98,[12]DATOS!$S$3:$S$6,0)),"")</f>
        <v/>
      </c>
      <c r="S98" s="51" t="str">
        <f>IFERROR(INDEX('[12]Evaluación de riesgos'!$P$9:$P$30,MATCH(RF!O98,'[12]Evaluación de riesgos'!$B$9:$B$30,0)),"")</f>
        <v/>
      </c>
      <c r="T98" s="52"/>
      <c r="U98" s="52"/>
      <c r="V98" s="80"/>
      <c r="W98" s="80"/>
      <c r="X98" s="80"/>
    </row>
    <row r="99" spans="1:24" ht="18" x14ac:dyDescent="0.2">
      <c r="A99" s="50"/>
      <c r="B99" s="50"/>
      <c r="C99" s="50"/>
      <c r="D99" s="50"/>
      <c r="E99" s="50"/>
      <c r="F99" s="50"/>
      <c r="G99" s="50"/>
      <c r="H99" s="50"/>
      <c r="I99" s="50"/>
      <c r="J99" s="50"/>
      <c r="K99" s="50" t="str">
        <f>IFERROR(VLOOKUP(I99,[12]DATOS!$L$2:$Q$6,MATCH(J99,[12]DATOS!$M$7:$Q$7,0)+1,0),"")</f>
        <v/>
      </c>
      <c r="L99" s="50"/>
      <c r="M99" s="50"/>
      <c r="N99" s="50" t="str">
        <f>IFERROR(VLOOKUP(L99,[12]DATOS!$L$2:$Q$6,MATCH(M99,[12]DATOS!$M$7:$Q$7,0)+1,0),"")</f>
        <v/>
      </c>
      <c r="O99" s="50"/>
      <c r="P99" s="50"/>
      <c r="Q99" s="50"/>
      <c r="R99" s="50" t="str">
        <f>IFERROR(INDEX([12]DATOS!$T$3:$T$6,MATCH(RF!N99,[12]DATOS!$S$3:$S$6,0)),"")</f>
        <v/>
      </c>
      <c r="S99" s="51" t="str">
        <f>IFERROR(INDEX('[12]Evaluación de riesgos'!$P$9:$P$30,MATCH(RF!O99,'[12]Evaluación de riesgos'!$B$9:$B$30,0)),"")</f>
        <v/>
      </c>
      <c r="T99" s="52"/>
      <c r="U99" s="52"/>
      <c r="V99" s="80"/>
      <c r="W99" s="80"/>
      <c r="X99" s="80"/>
    </row>
    <row r="100" spans="1:24" ht="18" x14ac:dyDescent="0.2">
      <c r="A100" s="50"/>
      <c r="B100" s="50"/>
      <c r="C100" s="50"/>
      <c r="D100" s="50"/>
      <c r="E100" s="50"/>
      <c r="F100" s="50"/>
      <c r="G100" s="50"/>
      <c r="H100" s="50"/>
      <c r="I100" s="50"/>
      <c r="J100" s="50"/>
      <c r="K100" s="50" t="str">
        <f>IFERROR(VLOOKUP(I100,[12]DATOS!$L$2:$Q$6,MATCH(J100,[12]DATOS!$M$7:$Q$7,0)+1,0),"")</f>
        <v/>
      </c>
      <c r="L100" s="50"/>
      <c r="M100" s="50"/>
      <c r="N100" s="50" t="str">
        <f>IFERROR(VLOOKUP(L100,[12]DATOS!$L$2:$Q$6,MATCH(M100,[12]DATOS!$M$7:$Q$7,0)+1,0),"")</f>
        <v/>
      </c>
      <c r="O100" s="50"/>
      <c r="P100" s="50"/>
      <c r="Q100" s="50"/>
      <c r="R100" s="50" t="str">
        <f>IFERROR(INDEX([12]DATOS!$T$3:$T$6,MATCH(RF!N100,[12]DATOS!$S$3:$S$6,0)),"")</f>
        <v/>
      </c>
      <c r="S100" s="51" t="str">
        <f>IFERROR(INDEX('[12]Evaluación de riesgos'!$P$9:$P$30,MATCH(RF!O100,'[12]Evaluación de riesgos'!$B$9:$B$30,0)),"")</f>
        <v/>
      </c>
      <c r="T100" s="52"/>
      <c r="U100" s="52"/>
      <c r="V100" s="80"/>
      <c r="W100" s="80"/>
      <c r="X100" s="80"/>
    </row>
    <row r="101" spans="1:24" ht="18" x14ac:dyDescent="0.2">
      <c r="A101" s="50"/>
      <c r="B101" s="50"/>
      <c r="C101" s="50"/>
      <c r="D101" s="50"/>
      <c r="E101" s="50"/>
      <c r="F101" s="50"/>
      <c r="G101" s="50"/>
      <c r="H101" s="50"/>
      <c r="I101" s="50"/>
      <c r="J101" s="50"/>
      <c r="K101" s="50" t="str">
        <f>IFERROR(VLOOKUP(I101,[12]DATOS!$L$2:$Q$6,MATCH(J101,[12]DATOS!$M$7:$Q$7,0)+1,0),"")</f>
        <v/>
      </c>
      <c r="L101" s="50"/>
      <c r="M101" s="50"/>
      <c r="N101" s="50" t="str">
        <f>IFERROR(VLOOKUP(L101,[12]DATOS!$L$2:$Q$6,MATCH(M101,[12]DATOS!$M$7:$Q$7,0)+1,0),"")</f>
        <v/>
      </c>
      <c r="O101" s="50"/>
      <c r="P101" s="50"/>
      <c r="Q101" s="50"/>
      <c r="R101" s="50" t="str">
        <f>IFERROR(INDEX([12]DATOS!$T$3:$T$6,MATCH(RF!N101,[12]DATOS!$S$3:$S$6,0)),"")</f>
        <v/>
      </c>
      <c r="S101" s="51" t="str">
        <f>IFERROR(INDEX('[12]Evaluación de riesgos'!$P$9:$P$30,MATCH(RF!O101,'[12]Evaluación de riesgos'!$B$9:$B$30,0)),"")</f>
        <v/>
      </c>
      <c r="T101" s="52"/>
      <c r="U101" s="52"/>
      <c r="V101" s="80"/>
      <c r="W101" s="80"/>
      <c r="X101" s="80"/>
    </row>
    <row r="102" spans="1:24" ht="18" x14ac:dyDescent="0.2">
      <c r="A102" s="50"/>
      <c r="B102" s="50"/>
      <c r="C102" s="50"/>
      <c r="D102" s="50"/>
      <c r="E102" s="50"/>
      <c r="F102" s="50"/>
      <c r="G102" s="50"/>
      <c r="H102" s="50"/>
      <c r="I102" s="50"/>
      <c r="J102" s="50"/>
      <c r="K102" s="50" t="str">
        <f>IFERROR(VLOOKUP(I102,[12]DATOS!$L$2:$Q$6,MATCH(J102,[12]DATOS!$M$7:$Q$7,0)+1,0),"")</f>
        <v/>
      </c>
      <c r="L102" s="50"/>
      <c r="M102" s="50"/>
      <c r="N102" s="50" t="str">
        <f>IFERROR(VLOOKUP(L102,[12]DATOS!$L$2:$Q$6,MATCH(M102,[12]DATOS!$M$7:$Q$7,0)+1,0),"")</f>
        <v/>
      </c>
      <c r="O102" s="50"/>
      <c r="P102" s="50"/>
      <c r="Q102" s="50"/>
      <c r="R102" s="50" t="str">
        <f>IFERROR(INDEX([12]DATOS!$T$3:$T$6,MATCH(RF!N102,[12]DATOS!$S$3:$S$6,0)),"")</f>
        <v/>
      </c>
      <c r="S102" s="51" t="str">
        <f>IFERROR(INDEX('[12]Evaluación de riesgos'!$P$9:$P$30,MATCH(RF!O102,'[12]Evaluación de riesgos'!$B$9:$B$30,0)),"")</f>
        <v/>
      </c>
      <c r="T102" s="52"/>
      <c r="U102" s="52"/>
      <c r="V102" s="80"/>
      <c r="W102" s="80"/>
      <c r="X102" s="80"/>
    </row>
    <row r="103" spans="1:24" ht="18" x14ac:dyDescent="0.2">
      <c r="A103" s="50"/>
      <c r="B103" s="50"/>
      <c r="C103" s="50"/>
      <c r="D103" s="50"/>
      <c r="E103" s="50"/>
      <c r="F103" s="50"/>
      <c r="G103" s="50"/>
      <c r="H103" s="50"/>
      <c r="I103" s="50"/>
      <c r="J103" s="50"/>
      <c r="K103" s="50" t="str">
        <f>IFERROR(VLOOKUP(I103,[12]DATOS!$L$2:$Q$6,MATCH(J103,[12]DATOS!$M$7:$Q$7,0)+1,0),"")</f>
        <v/>
      </c>
      <c r="L103" s="50"/>
      <c r="M103" s="50"/>
      <c r="N103" s="50" t="str">
        <f>IFERROR(VLOOKUP(L103,[12]DATOS!$L$2:$Q$6,MATCH(M103,[12]DATOS!$M$7:$Q$7,0)+1,0),"")</f>
        <v/>
      </c>
      <c r="O103" s="50"/>
      <c r="P103" s="50"/>
      <c r="Q103" s="50"/>
      <c r="R103" s="50" t="str">
        <f>IFERROR(INDEX([12]DATOS!$T$3:$T$6,MATCH(RF!N103,[12]DATOS!$S$3:$S$6,0)),"")</f>
        <v/>
      </c>
      <c r="S103" s="51" t="str">
        <f>IFERROR(INDEX('[12]Evaluación de riesgos'!$P$9:$P$30,MATCH(RF!O103,'[12]Evaluación de riesgos'!$B$9:$B$30,0)),"")</f>
        <v/>
      </c>
      <c r="T103" s="52"/>
      <c r="U103" s="52"/>
      <c r="V103" s="80"/>
      <c r="W103" s="80"/>
      <c r="X103" s="80"/>
    </row>
    <row r="104" spans="1:24" ht="18" x14ac:dyDescent="0.2">
      <c r="A104" s="50"/>
      <c r="B104" s="50"/>
      <c r="C104" s="50"/>
      <c r="D104" s="50"/>
      <c r="E104" s="50"/>
      <c r="F104" s="50"/>
      <c r="G104" s="50"/>
      <c r="H104" s="50"/>
      <c r="I104" s="50"/>
      <c r="J104" s="50"/>
      <c r="K104" s="50" t="str">
        <f>IFERROR(VLOOKUP(I104,[12]DATOS!$L$2:$Q$6,MATCH(J104,[12]DATOS!$M$7:$Q$7,0)+1,0),"")</f>
        <v/>
      </c>
      <c r="L104" s="50"/>
      <c r="M104" s="50"/>
      <c r="N104" s="50" t="str">
        <f>IFERROR(VLOOKUP(L104,[12]DATOS!$L$2:$Q$6,MATCH(M104,[12]DATOS!$M$7:$Q$7,0)+1,0),"")</f>
        <v/>
      </c>
      <c r="O104" s="50"/>
      <c r="P104" s="50"/>
      <c r="Q104" s="50"/>
      <c r="R104" s="50" t="str">
        <f>IFERROR(INDEX([12]DATOS!$T$3:$T$6,MATCH(RF!N104,[12]DATOS!$S$3:$S$6,0)),"")</f>
        <v/>
      </c>
      <c r="S104" s="51" t="str">
        <f>IFERROR(INDEX('[12]Evaluación de riesgos'!$P$9:$P$30,MATCH(RF!O104,'[12]Evaluación de riesgos'!$B$9:$B$30,0)),"")</f>
        <v/>
      </c>
      <c r="T104" s="52"/>
      <c r="U104" s="52"/>
      <c r="V104" s="80"/>
      <c r="W104" s="80"/>
      <c r="X104" s="80"/>
    </row>
    <row r="105" spans="1:24" ht="18" x14ac:dyDescent="0.2">
      <c r="A105" s="50"/>
      <c r="B105" s="50"/>
      <c r="C105" s="50"/>
      <c r="D105" s="50"/>
      <c r="E105" s="50"/>
      <c r="F105" s="50"/>
      <c r="G105" s="50"/>
      <c r="H105" s="50"/>
      <c r="I105" s="50"/>
      <c r="J105" s="50"/>
      <c r="K105" s="50" t="str">
        <f>IFERROR(VLOOKUP(I105,[12]DATOS!$L$2:$Q$6,MATCH(J105,[12]DATOS!$M$7:$Q$7,0)+1,0),"")</f>
        <v/>
      </c>
      <c r="L105" s="50"/>
      <c r="M105" s="50"/>
      <c r="N105" s="50" t="str">
        <f>IFERROR(VLOOKUP(L105,[12]DATOS!$L$2:$Q$6,MATCH(M105,[12]DATOS!$M$7:$Q$7,0)+1,0),"")</f>
        <v/>
      </c>
      <c r="O105" s="50"/>
      <c r="P105" s="50"/>
      <c r="Q105" s="50"/>
      <c r="R105" s="50" t="str">
        <f>IFERROR(INDEX([12]DATOS!$T$3:$T$6,MATCH(RF!N105,[12]DATOS!$S$3:$S$6,0)),"")</f>
        <v/>
      </c>
      <c r="S105" s="51" t="str">
        <f>IFERROR(INDEX('[12]Evaluación de riesgos'!$P$9:$P$30,MATCH(RF!O105,'[12]Evaluación de riesgos'!$B$9:$B$30,0)),"")</f>
        <v/>
      </c>
      <c r="T105" s="52"/>
      <c r="U105" s="52"/>
      <c r="V105" s="80"/>
      <c r="W105" s="80"/>
      <c r="X105" s="80"/>
    </row>
    <row r="106" spans="1:24" ht="18" x14ac:dyDescent="0.2">
      <c r="A106" s="50"/>
      <c r="B106" s="50"/>
      <c r="C106" s="50"/>
      <c r="D106" s="50"/>
      <c r="E106" s="50"/>
      <c r="F106" s="50"/>
      <c r="G106" s="50"/>
      <c r="H106" s="50"/>
      <c r="I106" s="50"/>
      <c r="J106" s="50"/>
      <c r="K106" s="50" t="str">
        <f>IFERROR(VLOOKUP(I106,[12]DATOS!$L$2:$Q$6,MATCH(J106,[12]DATOS!$M$7:$Q$7,0)+1,0),"")</f>
        <v/>
      </c>
      <c r="L106" s="50"/>
      <c r="M106" s="50"/>
      <c r="N106" s="50" t="str">
        <f>IFERROR(VLOOKUP(L106,[12]DATOS!$L$2:$Q$6,MATCH(M106,[12]DATOS!$M$7:$Q$7,0)+1,0),"")</f>
        <v/>
      </c>
      <c r="O106" s="50"/>
      <c r="P106" s="50"/>
      <c r="Q106" s="50"/>
      <c r="R106" s="50" t="str">
        <f>IFERROR(INDEX([12]DATOS!$T$3:$T$6,MATCH(RF!N106,[12]DATOS!$S$3:$S$6,0)),"")</f>
        <v/>
      </c>
      <c r="S106" s="51" t="str">
        <f>IFERROR(INDEX('[12]Evaluación de riesgos'!$P$9:$P$30,MATCH(RF!O106,'[12]Evaluación de riesgos'!$B$9:$B$30,0)),"")</f>
        <v/>
      </c>
      <c r="T106" s="52"/>
      <c r="U106" s="52"/>
      <c r="V106" s="80"/>
      <c r="W106" s="80"/>
      <c r="X106" s="80"/>
    </row>
    <row r="107" spans="1:24" ht="18" x14ac:dyDescent="0.2">
      <c r="A107" s="50"/>
      <c r="B107" s="50"/>
      <c r="C107" s="50"/>
      <c r="D107" s="50"/>
      <c r="E107" s="50"/>
      <c r="F107" s="50"/>
      <c r="G107" s="50"/>
      <c r="H107" s="50"/>
      <c r="I107" s="50"/>
      <c r="J107" s="50"/>
      <c r="K107" s="50" t="str">
        <f>IFERROR(VLOOKUP(I107,[12]DATOS!$L$2:$Q$6,MATCH(J107,[12]DATOS!$M$7:$Q$7,0)+1,0),"")</f>
        <v/>
      </c>
      <c r="L107" s="50"/>
      <c r="M107" s="50"/>
      <c r="N107" s="50" t="str">
        <f>IFERROR(VLOOKUP(L107,[12]DATOS!$L$2:$Q$6,MATCH(M107,[12]DATOS!$M$7:$Q$7,0)+1,0),"")</f>
        <v/>
      </c>
      <c r="O107" s="50"/>
      <c r="P107" s="50"/>
      <c r="Q107" s="50"/>
      <c r="R107" s="50" t="str">
        <f>IFERROR(INDEX([12]DATOS!$T$3:$T$6,MATCH(RF!N107,[12]DATOS!$S$3:$S$6,0)),"")</f>
        <v/>
      </c>
      <c r="S107" s="51" t="str">
        <f>IFERROR(INDEX('[12]Evaluación de riesgos'!$P$9:$P$30,MATCH(RF!O107,'[12]Evaluación de riesgos'!$B$9:$B$30,0)),"")</f>
        <v/>
      </c>
      <c r="T107" s="52"/>
      <c r="U107" s="52"/>
      <c r="V107" s="80"/>
      <c r="W107" s="80"/>
      <c r="X107" s="80"/>
    </row>
    <row r="108" spans="1:24" ht="18" x14ac:dyDescent="0.2">
      <c r="A108" s="50"/>
      <c r="B108" s="50"/>
      <c r="C108" s="50"/>
      <c r="D108" s="50"/>
      <c r="E108" s="50"/>
      <c r="F108" s="50"/>
      <c r="G108" s="50"/>
      <c r="H108" s="50"/>
      <c r="I108" s="50"/>
      <c r="J108" s="50"/>
      <c r="K108" s="50" t="str">
        <f>IFERROR(VLOOKUP(I108,[12]DATOS!$L$2:$Q$6,MATCH(J108,[12]DATOS!$M$7:$Q$7,0)+1,0),"")</f>
        <v/>
      </c>
      <c r="L108" s="50"/>
      <c r="M108" s="50"/>
      <c r="N108" s="50" t="str">
        <f>IFERROR(VLOOKUP(L108,[12]DATOS!$L$2:$Q$6,MATCH(M108,[12]DATOS!$M$7:$Q$7,0)+1,0),"")</f>
        <v/>
      </c>
      <c r="O108" s="50"/>
      <c r="P108" s="50"/>
      <c r="Q108" s="50"/>
      <c r="R108" s="50" t="str">
        <f>IFERROR(INDEX([12]DATOS!$T$3:$T$6,MATCH(RF!N108,[12]DATOS!$S$3:$S$6,0)),"")</f>
        <v/>
      </c>
      <c r="S108" s="51" t="str">
        <f>IFERROR(INDEX('[12]Evaluación de riesgos'!$P$9:$P$30,MATCH(RF!O108,'[12]Evaluación de riesgos'!$B$9:$B$30,0)),"")</f>
        <v/>
      </c>
      <c r="T108" s="52"/>
      <c r="U108" s="52"/>
      <c r="V108" s="80"/>
      <c r="W108" s="80"/>
      <c r="X108" s="80"/>
    </row>
    <row r="109" spans="1:24" ht="18" x14ac:dyDescent="0.2">
      <c r="A109" s="50"/>
      <c r="B109" s="50"/>
      <c r="C109" s="50"/>
      <c r="D109" s="50"/>
      <c r="E109" s="50"/>
      <c r="F109" s="50"/>
      <c r="G109" s="50"/>
      <c r="H109" s="50"/>
      <c r="I109" s="50"/>
      <c r="J109" s="50"/>
      <c r="K109" s="50" t="str">
        <f>IFERROR(VLOOKUP(I109,[12]DATOS!$L$2:$Q$6,MATCH(J109,[12]DATOS!$M$7:$Q$7,0)+1,0),"")</f>
        <v/>
      </c>
      <c r="L109" s="50"/>
      <c r="M109" s="50"/>
      <c r="N109" s="50" t="str">
        <f>IFERROR(VLOOKUP(L109,[12]DATOS!$L$2:$Q$6,MATCH(M109,[12]DATOS!$M$7:$Q$7,0)+1,0),"")</f>
        <v/>
      </c>
      <c r="O109" s="50"/>
      <c r="P109" s="50"/>
      <c r="Q109" s="50"/>
      <c r="R109" s="50" t="str">
        <f>IFERROR(INDEX([12]DATOS!$T$3:$T$6,MATCH(RF!N109,[12]DATOS!$S$3:$S$6,0)),"")</f>
        <v/>
      </c>
      <c r="S109" s="51" t="str">
        <f>IFERROR(INDEX('[12]Evaluación de riesgos'!$P$9:$P$30,MATCH(RF!O109,'[12]Evaluación de riesgos'!$B$9:$B$30,0)),"")</f>
        <v/>
      </c>
      <c r="T109" s="52"/>
      <c r="U109" s="52"/>
      <c r="V109" s="80"/>
      <c r="W109" s="80"/>
      <c r="X109" s="80"/>
    </row>
    <row r="110" spans="1:24" ht="18" x14ac:dyDescent="0.2">
      <c r="A110" s="50"/>
      <c r="B110" s="50"/>
      <c r="C110" s="50"/>
      <c r="D110" s="50"/>
      <c r="E110" s="50"/>
      <c r="F110" s="50"/>
      <c r="G110" s="50"/>
      <c r="H110" s="50"/>
      <c r="I110" s="50"/>
      <c r="J110" s="50"/>
      <c r="K110" s="50" t="str">
        <f>IFERROR(VLOOKUP(I110,[12]DATOS!$L$2:$Q$6,MATCH(J110,[12]DATOS!$M$7:$Q$7,0)+1,0),"")</f>
        <v/>
      </c>
      <c r="L110" s="50"/>
      <c r="M110" s="50"/>
      <c r="N110" s="50" t="str">
        <f>IFERROR(VLOOKUP(L110,[12]DATOS!$L$2:$Q$6,MATCH(M110,[12]DATOS!$M$7:$Q$7,0)+1,0),"")</f>
        <v/>
      </c>
      <c r="O110" s="50"/>
      <c r="P110" s="50"/>
      <c r="Q110" s="50"/>
      <c r="R110" s="50" t="str">
        <f>IFERROR(INDEX([12]DATOS!$T$3:$T$6,MATCH(RF!N110,[12]DATOS!$S$3:$S$6,0)),"")</f>
        <v/>
      </c>
      <c r="S110" s="51" t="str">
        <f>IFERROR(INDEX('[12]Evaluación de riesgos'!$P$9:$P$30,MATCH(RF!O110,'[12]Evaluación de riesgos'!$B$9:$B$30,0)),"")</f>
        <v/>
      </c>
      <c r="T110" s="52"/>
      <c r="U110" s="52"/>
      <c r="V110" s="80"/>
      <c r="W110" s="80"/>
      <c r="X110" s="80"/>
    </row>
    <row r="111" spans="1:24" ht="18" x14ac:dyDescent="0.2">
      <c r="A111" s="50"/>
      <c r="B111" s="50"/>
      <c r="C111" s="50"/>
      <c r="D111" s="50"/>
      <c r="E111" s="50"/>
      <c r="F111" s="50"/>
      <c r="G111" s="50"/>
      <c r="H111" s="50"/>
      <c r="I111" s="50"/>
      <c r="J111" s="50"/>
      <c r="K111" s="50" t="str">
        <f>IFERROR(VLOOKUP(I111,[12]DATOS!$L$2:$Q$6,MATCH(J111,[12]DATOS!$M$7:$Q$7,0)+1,0),"")</f>
        <v/>
      </c>
      <c r="L111" s="50"/>
      <c r="M111" s="50"/>
      <c r="N111" s="50" t="str">
        <f>IFERROR(VLOOKUP(L111,[12]DATOS!$L$2:$Q$6,MATCH(M111,[12]DATOS!$M$7:$Q$7,0)+1,0),"")</f>
        <v/>
      </c>
      <c r="O111" s="50"/>
      <c r="P111" s="50"/>
      <c r="Q111" s="50"/>
      <c r="R111" s="50" t="str">
        <f>IFERROR(INDEX([12]DATOS!$T$3:$T$6,MATCH(RF!N111,[12]DATOS!$S$3:$S$6,0)),"")</f>
        <v/>
      </c>
      <c r="S111" s="51" t="str">
        <f>IFERROR(INDEX('[12]Evaluación de riesgos'!$P$9:$P$30,MATCH(RF!O111,'[12]Evaluación de riesgos'!$B$9:$B$30,0)),"")</f>
        <v/>
      </c>
      <c r="T111" s="52"/>
      <c r="U111" s="52"/>
      <c r="V111" s="80"/>
      <c r="W111" s="80"/>
      <c r="X111" s="80"/>
    </row>
    <row r="112" spans="1:24" ht="18" x14ac:dyDescent="0.2">
      <c r="A112" s="50"/>
      <c r="B112" s="50"/>
      <c r="C112" s="50"/>
      <c r="D112" s="50"/>
      <c r="E112" s="50"/>
      <c r="F112" s="50"/>
      <c r="G112" s="50"/>
      <c r="H112" s="50"/>
      <c r="I112" s="50"/>
      <c r="J112" s="50"/>
      <c r="K112" s="50" t="str">
        <f>IFERROR(VLOOKUP(I112,[12]DATOS!$L$2:$Q$6,MATCH(J112,[12]DATOS!$M$7:$Q$7,0)+1,0),"")</f>
        <v/>
      </c>
      <c r="L112" s="50"/>
      <c r="M112" s="50"/>
      <c r="N112" s="50" t="str">
        <f>IFERROR(VLOOKUP(L112,[12]DATOS!$L$2:$Q$6,MATCH(M112,[12]DATOS!$M$7:$Q$7,0)+1,0),"")</f>
        <v/>
      </c>
      <c r="O112" s="50"/>
      <c r="P112" s="50"/>
      <c r="Q112" s="50"/>
      <c r="R112" s="50" t="str">
        <f>IFERROR(INDEX([12]DATOS!$T$3:$T$6,MATCH(RF!N112,[12]DATOS!$S$3:$S$6,0)),"")</f>
        <v/>
      </c>
      <c r="S112" s="51" t="str">
        <f>IFERROR(INDEX('[12]Evaluación de riesgos'!$P$9:$P$30,MATCH(RF!O112,'[12]Evaluación de riesgos'!$B$9:$B$30,0)),"")</f>
        <v/>
      </c>
      <c r="T112" s="52"/>
      <c r="U112" s="52"/>
      <c r="V112" s="80"/>
      <c r="W112" s="80"/>
      <c r="X112" s="80"/>
    </row>
    <row r="113" spans="1:24" ht="18" x14ac:dyDescent="0.2">
      <c r="A113" s="50"/>
      <c r="B113" s="50"/>
      <c r="C113" s="50"/>
      <c r="D113" s="50"/>
      <c r="E113" s="50"/>
      <c r="F113" s="50"/>
      <c r="G113" s="50"/>
      <c r="H113" s="50"/>
      <c r="I113" s="50"/>
      <c r="J113" s="50"/>
      <c r="K113" s="50" t="str">
        <f>IFERROR(VLOOKUP(I113,[12]DATOS!$L$2:$Q$6,MATCH(J113,[12]DATOS!$M$7:$Q$7,0)+1,0),"")</f>
        <v/>
      </c>
      <c r="L113" s="50"/>
      <c r="M113" s="50"/>
      <c r="N113" s="50" t="str">
        <f>IFERROR(VLOOKUP(L113,[12]DATOS!$L$2:$Q$6,MATCH(M113,[12]DATOS!$M$7:$Q$7,0)+1,0),"")</f>
        <v/>
      </c>
      <c r="O113" s="50"/>
      <c r="P113" s="50"/>
      <c r="Q113" s="50"/>
      <c r="R113" s="50" t="str">
        <f>IFERROR(INDEX([12]DATOS!$T$3:$T$6,MATCH(RF!N113,[12]DATOS!$S$3:$S$6,0)),"")</f>
        <v/>
      </c>
      <c r="S113" s="51" t="str">
        <f>IFERROR(INDEX('[12]Evaluación de riesgos'!$P$9:$P$30,MATCH(RF!O113,'[12]Evaluación de riesgos'!$B$9:$B$30,0)),"")</f>
        <v/>
      </c>
      <c r="T113" s="52"/>
      <c r="U113" s="52"/>
      <c r="V113" s="80"/>
      <c r="W113" s="80"/>
      <c r="X113" s="80"/>
    </row>
    <row r="114" spans="1:24" ht="18" x14ac:dyDescent="0.2">
      <c r="A114" s="50"/>
      <c r="B114" s="50"/>
      <c r="C114" s="50"/>
      <c r="D114" s="50"/>
      <c r="E114" s="50"/>
      <c r="F114" s="50"/>
      <c r="G114" s="50"/>
      <c r="H114" s="50"/>
      <c r="I114" s="50"/>
      <c r="J114" s="50"/>
      <c r="K114" s="50" t="str">
        <f>IFERROR(VLOOKUP(I114,[12]DATOS!$L$2:$Q$6,MATCH(J114,[12]DATOS!$M$7:$Q$7,0)+1,0),"")</f>
        <v/>
      </c>
      <c r="L114" s="50"/>
      <c r="M114" s="50"/>
      <c r="N114" s="50" t="str">
        <f>IFERROR(VLOOKUP(L114,[12]DATOS!$L$2:$Q$6,MATCH(M114,[12]DATOS!$M$7:$Q$7,0)+1,0),"")</f>
        <v/>
      </c>
      <c r="O114" s="50"/>
      <c r="P114" s="50"/>
      <c r="Q114" s="50"/>
      <c r="R114" s="50" t="str">
        <f>IFERROR(INDEX([12]DATOS!$T$3:$T$6,MATCH(RF!N114,[12]DATOS!$S$3:$S$6,0)),"")</f>
        <v/>
      </c>
      <c r="S114" s="51" t="str">
        <f>IFERROR(INDEX('[12]Evaluación de riesgos'!$P$9:$P$30,MATCH(RF!O114,'[12]Evaluación de riesgos'!$B$9:$B$30,0)),"")</f>
        <v/>
      </c>
      <c r="T114" s="52"/>
      <c r="U114" s="52"/>
      <c r="V114" s="80"/>
      <c r="W114" s="80"/>
      <c r="X114" s="80"/>
    </row>
    <row r="115" spans="1:24" ht="18" x14ac:dyDescent="0.2">
      <c r="A115" s="50"/>
      <c r="B115" s="50"/>
      <c r="C115" s="50"/>
      <c r="D115" s="50"/>
      <c r="E115" s="50"/>
      <c r="F115" s="50"/>
      <c r="G115" s="50"/>
      <c r="H115" s="50"/>
      <c r="I115" s="50"/>
      <c r="J115" s="50"/>
      <c r="K115" s="50" t="str">
        <f>IFERROR(VLOOKUP(I115,[12]DATOS!$L$2:$Q$6,MATCH(J115,[12]DATOS!$M$7:$Q$7,0)+1,0),"")</f>
        <v/>
      </c>
      <c r="L115" s="50"/>
      <c r="M115" s="50"/>
      <c r="N115" s="50" t="str">
        <f>IFERROR(VLOOKUP(L115,[12]DATOS!$L$2:$Q$6,MATCH(M115,[12]DATOS!$M$7:$Q$7,0)+1,0),"")</f>
        <v/>
      </c>
      <c r="O115" s="50"/>
      <c r="P115" s="50"/>
      <c r="Q115" s="50"/>
      <c r="R115" s="50" t="str">
        <f>IFERROR(INDEX([12]DATOS!$T$3:$T$6,MATCH(RF!N115,[12]DATOS!$S$3:$S$6,0)),"")</f>
        <v/>
      </c>
      <c r="S115" s="51" t="str">
        <f>IFERROR(INDEX('[12]Evaluación de riesgos'!$P$9:$P$30,MATCH(RF!O115,'[12]Evaluación de riesgos'!$B$9:$B$30,0)),"")</f>
        <v/>
      </c>
      <c r="T115" s="52"/>
      <c r="U115" s="52"/>
      <c r="V115" s="80"/>
      <c r="W115" s="80"/>
      <c r="X115" s="80"/>
    </row>
    <row r="116" spans="1:24" ht="18" x14ac:dyDescent="0.2">
      <c r="A116" s="50"/>
      <c r="B116" s="50"/>
      <c r="C116" s="50"/>
      <c r="D116" s="50"/>
      <c r="E116" s="50"/>
      <c r="F116" s="50"/>
      <c r="G116" s="50"/>
      <c r="H116" s="50"/>
      <c r="I116" s="50"/>
      <c r="J116" s="50"/>
      <c r="K116" s="50" t="str">
        <f>IFERROR(VLOOKUP(I116,[12]DATOS!$L$2:$Q$6,MATCH(J116,[12]DATOS!$M$7:$Q$7,0)+1,0),"")</f>
        <v/>
      </c>
      <c r="L116" s="50"/>
      <c r="M116" s="50"/>
      <c r="N116" s="50" t="str">
        <f>IFERROR(VLOOKUP(L116,[12]DATOS!$L$2:$Q$6,MATCH(M116,[12]DATOS!$M$7:$Q$7,0)+1,0),"")</f>
        <v/>
      </c>
      <c r="O116" s="50"/>
      <c r="P116" s="50"/>
      <c r="Q116" s="50"/>
      <c r="R116" s="50" t="str">
        <f>IFERROR(INDEX([12]DATOS!$T$3:$T$6,MATCH(RF!N116,[12]DATOS!$S$3:$S$6,0)),"")</f>
        <v/>
      </c>
      <c r="S116" s="51" t="str">
        <f>IFERROR(INDEX('[12]Evaluación de riesgos'!$P$9:$P$30,MATCH(RF!O116,'[12]Evaluación de riesgos'!$B$9:$B$30,0)),"")</f>
        <v/>
      </c>
      <c r="T116" s="52"/>
      <c r="U116" s="52"/>
      <c r="V116" s="80"/>
      <c r="W116" s="80"/>
      <c r="X116" s="80"/>
    </row>
    <row r="117" spans="1:24" ht="18" x14ac:dyDescent="0.2">
      <c r="A117" s="50"/>
      <c r="B117" s="50"/>
      <c r="C117" s="50"/>
      <c r="D117" s="50"/>
      <c r="E117" s="50"/>
      <c r="F117" s="50"/>
      <c r="G117" s="50"/>
      <c r="H117" s="50"/>
      <c r="I117" s="50"/>
      <c r="J117" s="50"/>
      <c r="K117" s="50" t="str">
        <f>IFERROR(VLOOKUP(I117,[12]DATOS!$L$2:$Q$6,MATCH(J117,[12]DATOS!$M$7:$Q$7,0)+1,0),"")</f>
        <v/>
      </c>
      <c r="L117" s="50"/>
      <c r="M117" s="50"/>
      <c r="N117" s="50" t="str">
        <f>IFERROR(VLOOKUP(L117,[12]DATOS!$L$2:$Q$6,MATCH(M117,[12]DATOS!$M$7:$Q$7,0)+1,0),"")</f>
        <v/>
      </c>
      <c r="O117" s="50"/>
      <c r="P117" s="50"/>
      <c r="Q117" s="50"/>
      <c r="R117" s="50" t="str">
        <f>IFERROR(INDEX([12]DATOS!$T$3:$T$6,MATCH(RF!N117,[12]DATOS!$S$3:$S$6,0)),"")</f>
        <v/>
      </c>
      <c r="S117" s="51" t="str">
        <f>IFERROR(INDEX('[12]Evaluación de riesgos'!$P$9:$P$30,MATCH(RF!O117,'[12]Evaluación de riesgos'!$B$9:$B$30,0)),"")</f>
        <v/>
      </c>
      <c r="T117" s="52"/>
      <c r="U117" s="52"/>
      <c r="V117" s="80"/>
      <c r="W117" s="80"/>
      <c r="X117" s="80"/>
    </row>
    <row r="118" spans="1:24" ht="18" x14ac:dyDescent="0.2">
      <c r="A118" s="50"/>
      <c r="B118" s="50"/>
      <c r="C118" s="50"/>
      <c r="D118" s="50"/>
      <c r="E118" s="50"/>
      <c r="F118" s="50"/>
      <c r="G118" s="50"/>
      <c r="H118" s="50"/>
      <c r="I118" s="50"/>
      <c r="J118" s="50"/>
      <c r="K118" s="50" t="str">
        <f>IFERROR(VLOOKUP(I118,[12]DATOS!$L$2:$Q$6,MATCH(J118,[12]DATOS!$M$7:$Q$7,0)+1,0),"")</f>
        <v/>
      </c>
      <c r="L118" s="50"/>
      <c r="M118" s="50"/>
      <c r="N118" s="50" t="str">
        <f>IFERROR(VLOOKUP(L118,[12]DATOS!$L$2:$Q$6,MATCH(M118,[12]DATOS!$M$7:$Q$7,0)+1,0),"")</f>
        <v/>
      </c>
      <c r="O118" s="50"/>
      <c r="P118" s="50"/>
      <c r="Q118" s="50"/>
      <c r="R118" s="50" t="str">
        <f>IFERROR(INDEX([12]DATOS!$T$3:$T$6,MATCH(RF!N118,[12]DATOS!$S$3:$S$6,0)),"")</f>
        <v/>
      </c>
      <c r="S118" s="51" t="str">
        <f>IFERROR(INDEX('[12]Evaluación de riesgos'!$P$9:$P$30,MATCH(RF!O118,'[12]Evaluación de riesgos'!$B$9:$B$30,0)),"")</f>
        <v/>
      </c>
      <c r="T118" s="52"/>
      <c r="U118" s="52"/>
      <c r="V118" s="80"/>
      <c r="W118" s="80"/>
      <c r="X118" s="80"/>
    </row>
    <row r="119" spans="1:24" ht="18" x14ac:dyDescent="0.2">
      <c r="A119" s="50"/>
      <c r="B119" s="50"/>
      <c r="C119" s="50"/>
      <c r="D119" s="50"/>
      <c r="E119" s="50"/>
      <c r="F119" s="50"/>
      <c r="G119" s="50"/>
      <c r="H119" s="50"/>
      <c r="I119" s="50"/>
      <c r="J119" s="50"/>
      <c r="K119" s="50" t="str">
        <f>IFERROR(VLOOKUP(I119,[12]DATOS!$L$2:$Q$6,MATCH(J119,[12]DATOS!$M$7:$Q$7,0)+1,0),"")</f>
        <v/>
      </c>
      <c r="L119" s="50"/>
      <c r="M119" s="50"/>
      <c r="N119" s="50" t="str">
        <f>IFERROR(VLOOKUP(L119,[12]DATOS!$L$2:$Q$6,MATCH(M119,[12]DATOS!$M$7:$Q$7,0)+1,0),"")</f>
        <v/>
      </c>
      <c r="O119" s="50"/>
      <c r="P119" s="50"/>
      <c r="Q119" s="50"/>
      <c r="R119" s="50" t="str">
        <f>IFERROR(INDEX([12]DATOS!$T$3:$T$6,MATCH(RF!N119,[12]DATOS!$S$3:$S$6,0)),"")</f>
        <v/>
      </c>
      <c r="S119" s="51" t="str">
        <f>IFERROR(INDEX('[12]Evaluación de riesgos'!$P$9:$P$30,MATCH(RF!O119,'[12]Evaluación de riesgos'!$B$9:$B$30,0)),"")</f>
        <v/>
      </c>
      <c r="T119" s="52"/>
      <c r="U119" s="52"/>
      <c r="V119" s="80"/>
      <c r="W119" s="80"/>
      <c r="X119" s="80"/>
    </row>
    <row r="120" spans="1:24" ht="18" x14ac:dyDescent="0.2">
      <c r="A120" s="50"/>
      <c r="B120" s="50"/>
      <c r="C120" s="50"/>
      <c r="D120" s="50"/>
      <c r="E120" s="50"/>
      <c r="F120" s="50"/>
      <c r="G120" s="50"/>
      <c r="H120" s="50"/>
      <c r="I120" s="50"/>
      <c r="J120" s="50"/>
      <c r="K120" s="50" t="str">
        <f>IFERROR(VLOOKUP(I120,[12]DATOS!$L$2:$Q$6,MATCH(J120,[12]DATOS!$M$7:$Q$7,0)+1,0),"")</f>
        <v/>
      </c>
      <c r="L120" s="50"/>
      <c r="M120" s="50"/>
      <c r="N120" s="50" t="str">
        <f>IFERROR(VLOOKUP(L120,[12]DATOS!$L$2:$Q$6,MATCH(M120,[12]DATOS!$M$7:$Q$7,0)+1,0),"")</f>
        <v/>
      </c>
      <c r="O120" s="50"/>
      <c r="P120" s="50"/>
      <c r="Q120" s="50"/>
      <c r="R120" s="50" t="str">
        <f>IFERROR(INDEX([12]DATOS!$T$3:$T$6,MATCH(RF!N120,[12]DATOS!$S$3:$S$6,0)),"")</f>
        <v/>
      </c>
      <c r="S120" s="51" t="str">
        <f>IFERROR(INDEX('[12]Evaluación de riesgos'!$P$9:$P$30,MATCH(RF!O120,'[12]Evaluación de riesgos'!$B$9:$B$30,0)),"")</f>
        <v/>
      </c>
      <c r="T120" s="52"/>
      <c r="U120" s="52"/>
      <c r="V120" s="80"/>
      <c r="W120" s="80"/>
      <c r="X120" s="80"/>
    </row>
    <row r="121" spans="1:24" ht="18" x14ac:dyDescent="0.2">
      <c r="A121" s="50"/>
      <c r="B121" s="50"/>
      <c r="C121" s="50"/>
      <c r="D121" s="50"/>
      <c r="E121" s="50"/>
      <c r="F121" s="50"/>
      <c r="G121" s="50"/>
      <c r="H121" s="50"/>
      <c r="I121" s="50"/>
      <c r="J121" s="50"/>
      <c r="K121" s="50" t="str">
        <f>IFERROR(VLOOKUP(I121,[12]DATOS!$L$2:$Q$6,MATCH(J121,[12]DATOS!$M$7:$Q$7,0)+1,0),"")</f>
        <v/>
      </c>
      <c r="L121" s="50"/>
      <c r="M121" s="50"/>
      <c r="N121" s="50" t="str">
        <f>IFERROR(VLOOKUP(L121,[12]DATOS!$L$2:$Q$6,MATCH(M121,[12]DATOS!$M$7:$Q$7,0)+1,0),"")</f>
        <v/>
      </c>
      <c r="O121" s="50"/>
      <c r="P121" s="50"/>
      <c r="Q121" s="50"/>
      <c r="R121" s="50" t="str">
        <f>IFERROR(INDEX([12]DATOS!$T$3:$T$6,MATCH(RF!N121,[12]DATOS!$S$3:$S$6,0)),"")</f>
        <v/>
      </c>
      <c r="S121" s="51" t="str">
        <f>IFERROR(INDEX('[12]Evaluación de riesgos'!$P$9:$P$30,MATCH(RF!O121,'[12]Evaluación de riesgos'!$B$9:$B$30,0)),"")</f>
        <v/>
      </c>
      <c r="T121" s="52"/>
      <c r="U121" s="52"/>
      <c r="V121" s="80"/>
      <c r="W121" s="80"/>
      <c r="X121" s="80"/>
    </row>
    <row r="122" spans="1:24" ht="18" x14ac:dyDescent="0.2">
      <c r="A122" s="50"/>
      <c r="B122" s="50"/>
      <c r="C122" s="50"/>
      <c r="D122" s="50"/>
      <c r="E122" s="50"/>
      <c r="F122" s="50"/>
      <c r="G122" s="50"/>
      <c r="H122" s="50"/>
      <c r="I122" s="50"/>
      <c r="J122" s="50"/>
      <c r="K122" s="50" t="str">
        <f>IFERROR(VLOOKUP(I122,[12]DATOS!$L$2:$Q$6,MATCH(J122,[12]DATOS!$M$7:$Q$7,0)+1,0),"")</f>
        <v/>
      </c>
      <c r="L122" s="50"/>
      <c r="M122" s="50"/>
      <c r="N122" s="50" t="str">
        <f>IFERROR(VLOOKUP(L122,[12]DATOS!$L$2:$Q$6,MATCH(M122,[12]DATOS!$M$7:$Q$7,0)+1,0),"")</f>
        <v/>
      </c>
      <c r="O122" s="50"/>
      <c r="P122" s="50"/>
      <c r="Q122" s="50"/>
      <c r="R122" s="50" t="str">
        <f>IFERROR(INDEX([12]DATOS!$T$3:$T$6,MATCH(RF!N122,[12]DATOS!$S$3:$S$6,0)),"")</f>
        <v/>
      </c>
      <c r="S122" s="51" t="str">
        <f>IFERROR(INDEX('[12]Evaluación de riesgos'!$P$9:$P$30,MATCH(RF!O122,'[12]Evaluación de riesgos'!$B$9:$B$30,0)),"")</f>
        <v/>
      </c>
      <c r="T122" s="52"/>
      <c r="U122" s="52"/>
      <c r="V122" s="80"/>
      <c r="W122" s="80"/>
      <c r="X122" s="80"/>
    </row>
    <row r="123" spans="1:24" ht="18" x14ac:dyDescent="0.2">
      <c r="A123" s="50"/>
      <c r="B123" s="50"/>
      <c r="C123" s="50"/>
      <c r="D123" s="50"/>
      <c r="E123" s="50"/>
      <c r="F123" s="50"/>
      <c r="G123" s="50"/>
      <c r="H123" s="50"/>
      <c r="I123" s="50"/>
      <c r="J123" s="50"/>
      <c r="K123" s="50" t="str">
        <f>IFERROR(VLOOKUP(I123,[12]DATOS!$L$2:$Q$6,MATCH(J123,[12]DATOS!$M$7:$Q$7,0)+1,0),"")</f>
        <v/>
      </c>
      <c r="L123" s="50"/>
      <c r="M123" s="50"/>
      <c r="N123" s="50" t="str">
        <f>IFERROR(VLOOKUP(L123,[12]DATOS!$L$2:$Q$6,MATCH(M123,[12]DATOS!$M$7:$Q$7,0)+1,0),"")</f>
        <v/>
      </c>
      <c r="O123" s="50"/>
      <c r="P123" s="50"/>
      <c r="Q123" s="50"/>
      <c r="R123" s="50" t="str">
        <f>IFERROR(INDEX([12]DATOS!$T$3:$T$6,MATCH(RF!N123,[12]DATOS!$S$3:$S$6,0)),"")</f>
        <v/>
      </c>
      <c r="S123" s="51" t="str">
        <f>IFERROR(INDEX('[12]Evaluación de riesgos'!$P$9:$P$30,MATCH(RF!O123,'[12]Evaluación de riesgos'!$B$9:$B$30,0)),"")</f>
        <v/>
      </c>
      <c r="T123" s="52"/>
      <c r="U123" s="52"/>
      <c r="V123" s="80"/>
      <c r="W123" s="80"/>
      <c r="X123" s="80"/>
    </row>
    <row r="124" spans="1:24" ht="18" x14ac:dyDescent="0.2">
      <c r="A124" s="50"/>
      <c r="B124" s="50"/>
      <c r="C124" s="50"/>
      <c r="D124" s="50"/>
      <c r="E124" s="50"/>
      <c r="F124" s="50"/>
      <c r="G124" s="50"/>
      <c r="H124" s="50"/>
      <c r="I124" s="50"/>
      <c r="J124" s="50"/>
      <c r="K124" s="50" t="str">
        <f>IFERROR(VLOOKUP(I124,[12]DATOS!$L$2:$Q$6,MATCH(J124,[12]DATOS!$M$7:$Q$7,0)+1,0),"")</f>
        <v/>
      </c>
      <c r="L124" s="50"/>
      <c r="M124" s="50"/>
      <c r="N124" s="50" t="str">
        <f>IFERROR(VLOOKUP(L124,[12]DATOS!$L$2:$Q$6,MATCH(M124,[12]DATOS!$M$7:$Q$7,0)+1,0),"")</f>
        <v/>
      </c>
      <c r="O124" s="50"/>
      <c r="P124" s="50"/>
      <c r="Q124" s="50"/>
      <c r="R124" s="50" t="str">
        <f>IFERROR(INDEX([12]DATOS!$T$3:$T$6,MATCH(RF!N124,[12]DATOS!$S$3:$S$6,0)),"")</f>
        <v/>
      </c>
      <c r="S124" s="51" t="str">
        <f>IFERROR(INDEX('[12]Evaluación de riesgos'!$P$9:$P$30,MATCH(RF!O124,'[12]Evaluación de riesgos'!$B$9:$B$30,0)),"")</f>
        <v/>
      </c>
      <c r="T124" s="52"/>
      <c r="U124" s="52"/>
      <c r="V124" s="80"/>
      <c r="W124" s="80"/>
      <c r="X124" s="80"/>
    </row>
    <row r="125" spans="1:24" ht="18" x14ac:dyDescent="0.2">
      <c r="A125" s="50"/>
      <c r="B125" s="50"/>
      <c r="C125" s="50"/>
      <c r="D125" s="50"/>
      <c r="E125" s="50"/>
      <c r="F125" s="50"/>
      <c r="G125" s="50"/>
      <c r="H125" s="50"/>
      <c r="I125" s="50"/>
      <c r="J125" s="50"/>
      <c r="K125" s="50" t="str">
        <f>IFERROR(VLOOKUP(I125,[12]DATOS!$L$2:$Q$6,MATCH(J125,[12]DATOS!$M$7:$Q$7,0)+1,0),"")</f>
        <v/>
      </c>
      <c r="L125" s="50"/>
      <c r="M125" s="50"/>
      <c r="N125" s="50" t="str">
        <f>IFERROR(VLOOKUP(L125,[12]DATOS!$L$2:$Q$6,MATCH(M125,[12]DATOS!$M$7:$Q$7,0)+1,0),"")</f>
        <v/>
      </c>
      <c r="O125" s="50"/>
      <c r="P125" s="50"/>
      <c r="Q125" s="50"/>
      <c r="R125" s="50" t="str">
        <f>IFERROR(INDEX([12]DATOS!$T$3:$T$6,MATCH(RF!N125,[12]DATOS!$S$3:$S$6,0)),"")</f>
        <v/>
      </c>
      <c r="S125" s="51" t="str">
        <f>IFERROR(INDEX('[12]Evaluación de riesgos'!$P$9:$P$30,MATCH(RF!O125,'[12]Evaluación de riesgos'!$B$9:$B$30,0)),"")</f>
        <v/>
      </c>
      <c r="T125" s="52"/>
      <c r="U125" s="52"/>
      <c r="V125" s="80"/>
      <c r="W125" s="80"/>
      <c r="X125" s="80"/>
    </row>
    <row r="126" spans="1:24" ht="18" x14ac:dyDescent="0.2">
      <c r="A126" s="50"/>
      <c r="B126" s="50"/>
      <c r="C126" s="50"/>
      <c r="D126" s="50"/>
      <c r="E126" s="50"/>
      <c r="F126" s="50"/>
      <c r="G126" s="50"/>
      <c r="H126" s="50"/>
      <c r="I126" s="50"/>
      <c r="J126" s="50"/>
      <c r="K126" s="50" t="str">
        <f>IFERROR(VLOOKUP(I126,[12]DATOS!$L$2:$Q$6,MATCH(J126,[12]DATOS!$M$7:$Q$7,0)+1,0),"")</f>
        <v/>
      </c>
      <c r="L126" s="50"/>
      <c r="M126" s="50"/>
      <c r="N126" s="50" t="str">
        <f>IFERROR(VLOOKUP(L126,[12]DATOS!$L$2:$Q$6,MATCH(M126,[12]DATOS!$M$7:$Q$7,0)+1,0),"")</f>
        <v/>
      </c>
      <c r="O126" s="50"/>
      <c r="P126" s="50"/>
      <c r="Q126" s="50"/>
      <c r="R126" s="50" t="str">
        <f>IFERROR(INDEX([12]DATOS!$T$3:$T$6,MATCH(RF!N126,[12]DATOS!$S$3:$S$6,0)),"")</f>
        <v/>
      </c>
      <c r="S126" s="51" t="str">
        <f>IFERROR(INDEX('[12]Evaluación de riesgos'!$P$9:$P$30,MATCH(RF!O126,'[12]Evaluación de riesgos'!$B$9:$B$30,0)),"")</f>
        <v/>
      </c>
      <c r="T126" s="52"/>
      <c r="U126" s="52"/>
      <c r="V126" s="80"/>
      <c r="W126" s="80"/>
      <c r="X126" s="80"/>
    </row>
    <row r="127" spans="1:24" ht="18" x14ac:dyDescent="0.2">
      <c r="A127" s="50"/>
      <c r="B127" s="50"/>
      <c r="C127" s="50"/>
      <c r="D127" s="50"/>
      <c r="E127" s="50"/>
      <c r="F127" s="50"/>
      <c r="G127" s="50"/>
      <c r="H127" s="50"/>
      <c r="I127" s="50"/>
      <c r="J127" s="50"/>
      <c r="K127" s="50" t="str">
        <f>IFERROR(VLOOKUP(I127,[12]DATOS!$L$2:$Q$6,MATCH(J127,[12]DATOS!$M$7:$Q$7,0)+1,0),"")</f>
        <v/>
      </c>
      <c r="L127" s="50"/>
      <c r="M127" s="50"/>
      <c r="N127" s="50" t="str">
        <f>IFERROR(VLOOKUP(L127,[12]DATOS!$L$2:$Q$6,MATCH(M127,[12]DATOS!$M$7:$Q$7,0)+1,0),"")</f>
        <v/>
      </c>
      <c r="O127" s="50"/>
      <c r="P127" s="50"/>
      <c r="Q127" s="50"/>
      <c r="R127" s="50" t="str">
        <f>IFERROR(INDEX([12]DATOS!$T$3:$T$6,MATCH(RF!N127,[12]DATOS!$S$3:$S$6,0)),"")</f>
        <v/>
      </c>
      <c r="S127" s="51" t="str">
        <f>IFERROR(INDEX('[12]Evaluación de riesgos'!$P$9:$P$30,MATCH(RF!O127,'[12]Evaluación de riesgos'!$B$9:$B$30,0)),"")</f>
        <v/>
      </c>
      <c r="T127" s="52"/>
      <c r="U127" s="52"/>
      <c r="V127" s="80"/>
      <c r="W127" s="80"/>
      <c r="X127" s="80"/>
    </row>
    <row r="128" spans="1:24" ht="18" x14ac:dyDescent="0.2">
      <c r="A128" s="50"/>
      <c r="B128" s="50"/>
      <c r="C128" s="50"/>
      <c r="D128" s="50"/>
      <c r="E128" s="50"/>
      <c r="F128" s="50"/>
      <c r="G128" s="50"/>
      <c r="H128" s="50"/>
      <c r="I128" s="50"/>
      <c r="J128" s="50"/>
      <c r="K128" s="50" t="str">
        <f>IFERROR(VLOOKUP(I128,[12]DATOS!$L$2:$Q$6,MATCH(J128,[12]DATOS!$M$7:$Q$7,0)+1,0),"")</f>
        <v/>
      </c>
      <c r="L128" s="50"/>
      <c r="M128" s="50"/>
      <c r="N128" s="50" t="str">
        <f>IFERROR(VLOOKUP(L128,[12]DATOS!$L$2:$Q$6,MATCH(M128,[12]DATOS!$M$7:$Q$7,0)+1,0),"")</f>
        <v/>
      </c>
      <c r="O128" s="50"/>
      <c r="P128" s="50"/>
      <c r="Q128" s="50"/>
      <c r="R128" s="50" t="str">
        <f>IFERROR(INDEX([12]DATOS!$T$3:$T$6,MATCH(RF!N128,[12]DATOS!$S$3:$S$6,0)),"")</f>
        <v/>
      </c>
      <c r="S128" s="51" t="str">
        <f>IFERROR(INDEX('[12]Evaluación de riesgos'!$P$9:$P$30,MATCH(RF!O128,'[12]Evaluación de riesgos'!$B$9:$B$30,0)),"")</f>
        <v/>
      </c>
      <c r="T128" s="52"/>
      <c r="U128" s="52"/>
      <c r="V128" s="80"/>
      <c r="W128" s="80"/>
      <c r="X128" s="80"/>
    </row>
    <row r="129" spans="1:24" ht="18" x14ac:dyDescent="0.2">
      <c r="A129" s="50"/>
      <c r="B129" s="50"/>
      <c r="C129" s="50"/>
      <c r="D129" s="50"/>
      <c r="E129" s="50"/>
      <c r="F129" s="50"/>
      <c r="G129" s="50"/>
      <c r="H129" s="50"/>
      <c r="I129" s="50"/>
      <c r="J129" s="50"/>
      <c r="K129" s="50" t="str">
        <f>IFERROR(VLOOKUP(I129,[12]DATOS!$L$2:$Q$6,MATCH(J129,[12]DATOS!$M$7:$Q$7,0)+1,0),"")</f>
        <v/>
      </c>
      <c r="L129" s="50"/>
      <c r="M129" s="50"/>
      <c r="N129" s="50" t="str">
        <f>IFERROR(VLOOKUP(L129,[12]DATOS!$L$2:$Q$6,MATCH(M129,[12]DATOS!$M$7:$Q$7,0)+1,0),"")</f>
        <v/>
      </c>
      <c r="O129" s="50"/>
      <c r="P129" s="50"/>
      <c r="Q129" s="50"/>
      <c r="R129" s="50" t="str">
        <f>IFERROR(INDEX([12]DATOS!$T$3:$T$6,MATCH(RF!N129,[12]DATOS!$S$3:$S$6,0)),"")</f>
        <v/>
      </c>
      <c r="S129" s="51" t="str">
        <f>IFERROR(INDEX('[12]Evaluación de riesgos'!$P$9:$P$30,MATCH(RF!O129,'[12]Evaluación de riesgos'!$B$9:$B$30,0)),"")</f>
        <v/>
      </c>
      <c r="T129" s="52"/>
      <c r="U129" s="52"/>
      <c r="V129" s="80"/>
      <c r="W129" s="80"/>
      <c r="X129" s="80"/>
    </row>
    <row r="130" spans="1:24" ht="18" x14ac:dyDescent="0.2">
      <c r="A130" s="50"/>
      <c r="B130" s="50"/>
      <c r="C130" s="50"/>
      <c r="D130" s="50"/>
      <c r="E130" s="50"/>
      <c r="F130" s="50"/>
      <c r="G130" s="50"/>
      <c r="H130" s="50"/>
      <c r="I130" s="50"/>
      <c r="J130" s="50"/>
      <c r="K130" s="50" t="str">
        <f>IFERROR(VLOOKUP(I130,[12]DATOS!$L$2:$Q$6,MATCH(J130,[12]DATOS!$M$7:$Q$7,0)+1,0),"")</f>
        <v/>
      </c>
      <c r="L130" s="50"/>
      <c r="M130" s="50"/>
      <c r="N130" s="50" t="str">
        <f>IFERROR(VLOOKUP(L130,[12]DATOS!$L$2:$Q$6,MATCH(M130,[12]DATOS!$M$7:$Q$7,0)+1,0),"")</f>
        <v/>
      </c>
      <c r="O130" s="50"/>
      <c r="P130" s="50"/>
      <c r="Q130" s="50"/>
      <c r="R130" s="50" t="str">
        <f>IFERROR(INDEX([12]DATOS!$T$3:$T$6,MATCH(RF!N130,[12]DATOS!$S$3:$S$6,0)),"")</f>
        <v/>
      </c>
      <c r="S130" s="51" t="str">
        <f>IFERROR(INDEX('[12]Evaluación de riesgos'!$P$9:$P$30,MATCH(RF!O130,'[12]Evaluación de riesgos'!$B$9:$B$30,0)),"")</f>
        <v/>
      </c>
      <c r="T130" s="52"/>
      <c r="U130" s="52"/>
      <c r="V130" s="80"/>
      <c r="W130" s="80"/>
      <c r="X130" s="80"/>
    </row>
    <row r="131" spans="1:24" ht="18" x14ac:dyDescent="0.2">
      <c r="A131" s="50"/>
      <c r="B131" s="50"/>
      <c r="C131" s="50"/>
      <c r="D131" s="50"/>
      <c r="E131" s="50"/>
      <c r="F131" s="50"/>
      <c r="G131" s="50"/>
      <c r="H131" s="50"/>
      <c r="I131" s="50"/>
      <c r="J131" s="50"/>
      <c r="K131" s="50" t="str">
        <f>IFERROR(VLOOKUP(I131,[12]DATOS!$L$2:$Q$6,MATCH(J131,[12]DATOS!$M$7:$Q$7,0)+1,0),"")</f>
        <v/>
      </c>
      <c r="L131" s="50"/>
      <c r="M131" s="50"/>
      <c r="N131" s="50" t="str">
        <f>IFERROR(VLOOKUP(L131,[12]DATOS!$L$2:$Q$6,MATCH(M131,[12]DATOS!$M$7:$Q$7,0)+1,0),"")</f>
        <v/>
      </c>
      <c r="O131" s="50"/>
      <c r="P131" s="50"/>
      <c r="Q131" s="50"/>
      <c r="R131" s="50" t="str">
        <f>IFERROR(INDEX([12]DATOS!$T$3:$T$6,MATCH(RF!N131,[12]DATOS!$S$3:$S$6,0)),"")</f>
        <v/>
      </c>
      <c r="S131" s="51" t="str">
        <f>IFERROR(INDEX('[12]Evaluación de riesgos'!$P$9:$P$30,MATCH(RF!O131,'[12]Evaluación de riesgos'!$B$9:$B$30,0)),"")</f>
        <v/>
      </c>
      <c r="T131" s="52"/>
      <c r="U131" s="52"/>
      <c r="V131" s="80"/>
      <c r="W131" s="80"/>
      <c r="X131" s="80"/>
    </row>
    <row r="132" spans="1:24" ht="18" x14ac:dyDescent="0.2">
      <c r="A132" s="50"/>
      <c r="B132" s="50"/>
      <c r="C132" s="50"/>
      <c r="D132" s="50"/>
      <c r="E132" s="50"/>
      <c r="F132" s="50"/>
      <c r="G132" s="50"/>
      <c r="H132" s="50"/>
      <c r="I132" s="50"/>
      <c r="J132" s="50"/>
      <c r="K132" s="50" t="str">
        <f>IFERROR(VLOOKUP(I132,[12]DATOS!$L$2:$Q$6,MATCH(J132,[12]DATOS!$M$7:$Q$7,0)+1,0),"")</f>
        <v/>
      </c>
      <c r="L132" s="50"/>
      <c r="M132" s="50"/>
      <c r="N132" s="50" t="str">
        <f>IFERROR(VLOOKUP(L132,[12]DATOS!$L$2:$Q$6,MATCH(M132,[12]DATOS!$M$7:$Q$7,0)+1,0),"")</f>
        <v/>
      </c>
      <c r="O132" s="50"/>
      <c r="P132" s="50"/>
      <c r="Q132" s="50"/>
      <c r="R132" s="50" t="str">
        <f>IFERROR(INDEX([12]DATOS!$T$3:$T$6,MATCH(RF!N132,[12]DATOS!$S$3:$S$6,0)),"")</f>
        <v/>
      </c>
      <c r="S132" s="51" t="str">
        <f>IFERROR(INDEX('[12]Evaluación de riesgos'!$P$9:$P$30,MATCH(RF!O132,'[12]Evaluación de riesgos'!$B$9:$B$30,0)),"")</f>
        <v/>
      </c>
      <c r="T132" s="52"/>
      <c r="U132" s="52"/>
      <c r="V132" s="80"/>
      <c r="W132" s="80"/>
      <c r="X132" s="80"/>
    </row>
    <row r="133" spans="1:24" ht="18" x14ac:dyDescent="0.2">
      <c r="A133" s="50"/>
      <c r="B133" s="50"/>
      <c r="C133" s="50"/>
      <c r="D133" s="50"/>
      <c r="E133" s="50"/>
      <c r="F133" s="50"/>
      <c r="G133" s="50"/>
      <c r="H133" s="50"/>
      <c r="I133" s="50"/>
      <c r="J133" s="50"/>
      <c r="K133" s="50" t="str">
        <f>IFERROR(VLOOKUP(I133,[12]DATOS!$L$2:$Q$6,MATCH(J133,[12]DATOS!$M$7:$Q$7,0)+1,0),"")</f>
        <v/>
      </c>
      <c r="L133" s="50"/>
      <c r="M133" s="50"/>
      <c r="N133" s="50" t="str">
        <f>IFERROR(VLOOKUP(L133,[12]DATOS!$L$2:$Q$6,MATCH(M133,[12]DATOS!$M$7:$Q$7,0)+1,0),"")</f>
        <v/>
      </c>
      <c r="O133" s="50"/>
      <c r="P133" s="50"/>
      <c r="Q133" s="50"/>
      <c r="R133" s="50" t="str">
        <f>IFERROR(INDEX([12]DATOS!$T$3:$T$6,MATCH(RF!N133,[12]DATOS!$S$3:$S$6,0)),"")</f>
        <v/>
      </c>
      <c r="S133" s="51" t="str">
        <f>IFERROR(INDEX('[12]Evaluación de riesgos'!$P$9:$P$30,MATCH(RF!O133,'[12]Evaluación de riesgos'!$B$9:$B$30,0)),"")</f>
        <v/>
      </c>
      <c r="T133" s="52"/>
      <c r="U133" s="52"/>
      <c r="V133" s="80"/>
      <c r="W133" s="80"/>
      <c r="X133" s="80"/>
    </row>
    <row r="134" spans="1:24" ht="18" x14ac:dyDescent="0.2">
      <c r="A134" s="50"/>
      <c r="B134" s="50"/>
      <c r="C134" s="50"/>
      <c r="D134" s="50"/>
      <c r="E134" s="50"/>
      <c r="F134" s="50"/>
      <c r="G134" s="50"/>
      <c r="H134" s="50"/>
      <c r="I134" s="50"/>
      <c r="J134" s="50"/>
      <c r="K134" s="50" t="str">
        <f>IFERROR(VLOOKUP(I134,[12]DATOS!$L$2:$Q$6,MATCH(J134,[12]DATOS!$M$7:$Q$7,0)+1,0),"")</f>
        <v/>
      </c>
      <c r="L134" s="50"/>
      <c r="M134" s="50"/>
      <c r="N134" s="50" t="str">
        <f>IFERROR(VLOOKUP(L134,[12]DATOS!$L$2:$Q$6,MATCH(M134,[12]DATOS!$M$7:$Q$7,0)+1,0),"")</f>
        <v/>
      </c>
      <c r="O134" s="50"/>
      <c r="P134" s="50"/>
      <c r="Q134" s="50"/>
      <c r="R134" s="50" t="str">
        <f>IFERROR(INDEX([12]DATOS!$T$3:$T$6,MATCH(RF!N134,[12]DATOS!$S$3:$S$6,0)),"")</f>
        <v/>
      </c>
      <c r="S134" s="51" t="str">
        <f>IFERROR(INDEX('[12]Evaluación de riesgos'!$P$9:$P$30,MATCH(RF!O134,'[12]Evaluación de riesgos'!$B$9:$B$30,0)),"")</f>
        <v/>
      </c>
      <c r="T134" s="52"/>
      <c r="U134" s="52"/>
      <c r="V134" s="80"/>
      <c r="W134" s="80"/>
      <c r="X134" s="80"/>
    </row>
    <row r="135" spans="1:24" ht="18" x14ac:dyDescent="0.2">
      <c r="A135" s="50"/>
      <c r="B135" s="50"/>
      <c r="C135" s="50"/>
      <c r="D135" s="50"/>
      <c r="E135" s="50"/>
      <c r="F135" s="50"/>
      <c r="G135" s="50"/>
      <c r="H135" s="50"/>
      <c r="I135" s="50"/>
      <c r="J135" s="50"/>
      <c r="K135" s="50" t="str">
        <f>IFERROR(VLOOKUP(I135,[12]DATOS!$L$2:$Q$6,MATCH(J135,[12]DATOS!$M$7:$Q$7,0)+1,0),"")</f>
        <v/>
      </c>
      <c r="L135" s="50"/>
      <c r="M135" s="50"/>
      <c r="N135" s="50" t="str">
        <f>IFERROR(VLOOKUP(L135,[12]DATOS!$L$2:$Q$6,MATCH(M135,[12]DATOS!$M$7:$Q$7,0)+1,0),"")</f>
        <v/>
      </c>
      <c r="O135" s="50"/>
      <c r="P135" s="50"/>
      <c r="Q135" s="50"/>
      <c r="R135" s="50" t="str">
        <f>IFERROR(INDEX([12]DATOS!$T$3:$T$6,MATCH(RF!N135,[12]DATOS!$S$3:$S$6,0)),"")</f>
        <v/>
      </c>
      <c r="S135" s="51" t="str">
        <f>IFERROR(INDEX('[12]Evaluación de riesgos'!$P$9:$P$30,MATCH(RF!O135,'[12]Evaluación de riesgos'!$B$9:$B$30,0)),"")</f>
        <v/>
      </c>
      <c r="T135" s="52"/>
      <c r="U135" s="52"/>
      <c r="V135" s="80"/>
      <c r="W135" s="80"/>
      <c r="X135" s="80"/>
    </row>
    <row r="136" spans="1:24" ht="18" x14ac:dyDescent="0.2">
      <c r="A136" s="50"/>
      <c r="B136" s="50"/>
      <c r="C136" s="50"/>
      <c r="D136" s="50"/>
      <c r="E136" s="50"/>
      <c r="F136" s="50"/>
      <c r="G136" s="50"/>
      <c r="H136" s="50"/>
      <c r="I136" s="50"/>
      <c r="J136" s="50"/>
      <c r="K136" s="50" t="str">
        <f>IFERROR(VLOOKUP(I136,[12]DATOS!$L$2:$Q$6,MATCH(J136,[12]DATOS!$M$7:$Q$7,0)+1,0),"")</f>
        <v/>
      </c>
      <c r="L136" s="50"/>
      <c r="M136" s="50"/>
      <c r="N136" s="50" t="str">
        <f>IFERROR(VLOOKUP(L136,[12]DATOS!$L$2:$Q$6,MATCH(M136,[12]DATOS!$M$7:$Q$7,0)+1,0),"")</f>
        <v/>
      </c>
      <c r="O136" s="50"/>
      <c r="P136" s="50"/>
      <c r="Q136" s="50"/>
      <c r="R136" s="50" t="str">
        <f>IFERROR(INDEX([12]DATOS!$T$3:$T$6,MATCH(RF!N136,[12]DATOS!$S$3:$S$6,0)),"")</f>
        <v/>
      </c>
      <c r="S136" s="51" t="str">
        <f>IFERROR(INDEX('[12]Evaluación de riesgos'!$P$9:$P$30,MATCH(RF!O136,'[12]Evaluación de riesgos'!$B$9:$B$30,0)),"")</f>
        <v/>
      </c>
      <c r="T136" s="52"/>
      <c r="U136" s="52"/>
      <c r="V136" s="80"/>
      <c r="W136" s="80"/>
      <c r="X136" s="80"/>
    </row>
    <row r="137" spans="1:24" ht="18" x14ac:dyDescent="0.2">
      <c r="A137" s="50"/>
      <c r="B137" s="50"/>
      <c r="C137" s="50"/>
      <c r="D137" s="50"/>
      <c r="E137" s="50"/>
      <c r="F137" s="50"/>
      <c r="G137" s="50"/>
      <c r="H137" s="50"/>
      <c r="I137" s="50"/>
      <c r="J137" s="50"/>
      <c r="K137" s="50" t="str">
        <f>IFERROR(VLOOKUP(I137,[12]DATOS!$L$2:$Q$6,MATCH(J137,[12]DATOS!$M$7:$Q$7,0)+1,0),"")</f>
        <v/>
      </c>
      <c r="L137" s="50"/>
      <c r="M137" s="50"/>
      <c r="N137" s="50" t="str">
        <f>IFERROR(VLOOKUP(L137,[12]DATOS!$L$2:$Q$6,MATCH(M137,[12]DATOS!$M$7:$Q$7,0)+1,0),"")</f>
        <v/>
      </c>
      <c r="O137" s="50"/>
      <c r="P137" s="50"/>
      <c r="Q137" s="50"/>
      <c r="R137" s="50" t="str">
        <f>IFERROR(INDEX([12]DATOS!$T$3:$T$6,MATCH(RF!N137,[12]DATOS!$S$3:$S$6,0)),"")</f>
        <v/>
      </c>
      <c r="S137" s="51" t="str">
        <f>IFERROR(INDEX('[12]Evaluación de riesgos'!$P$9:$P$30,MATCH(RF!O137,'[12]Evaluación de riesgos'!$B$9:$B$30,0)),"")</f>
        <v/>
      </c>
      <c r="T137" s="52"/>
      <c r="U137" s="52"/>
      <c r="V137" s="80"/>
      <c r="W137" s="80"/>
      <c r="X137" s="80"/>
    </row>
    <row r="138" spans="1:24" ht="18" x14ac:dyDescent="0.2">
      <c r="A138" s="50"/>
      <c r="B138" s="50"/>
      <c r="C138" s="50"/>
      <c r="D138" s="50"/>
      <c r="E138" s="50"/>
      <c r="F138" s="50"/>
      <c r="G138" s="50"/>
      <c r="H138" s="50"/>
      <c r="I138" s="50"/>
      <c r="J138" s="50"/>
      <c r="K138" s="50" t="str">
        <f>IFERROR(VLOOKUP(I138,[12]DATOS!$L$2:$Q$6,MATCH(J138,[12]DATOS!$M$7:$Q$7,0)+1,0),"")</f>
        <v/>
      </c>
      <c r="L138" s="50"/>
      <c r="M138" s="50"/>
      <c r="N138" s="50" t="str">
        <f>IFERROR(VLOOKUP(L138,[12]DATOS!$L$2:$Q$6,MATCH(M138,[12]DATOS!$M$7:$Q$7,0)+1,0),"")</f>
        <v/>
      </c>
      <c r="O138" s="50"/>
      <c r="P138" s="50"/>
      <c r="Q138" s="50"/>
      <c r="R138" s="50" t="str">
        <f>IFERROR(INDEX([12]DATOS!$T$3:$T$6,MATCH(RF!N138,[12]DATOS!$S$3:$S$6,0)),"")</f>
        <v/>
      </c>
      <c r="S138" s="51" t="str">
        <f>IFERROR(INDEX('[12]Evaluación de riesgos'!$P$9:$P$30,MATCH(RF!O138,'[12]Evaluación de riesgos'!$B$9:$B$30,0)),"")</f>
        <v/>
      </c>
      <c r="T138" s="52"/>
      <c r="U138" s="52"/>
      <c r="V138" s="80"/>
      <c r="W138" s="80"/>
      <c r="X138" s="80"/>
    </row>
    <row r="139" spans="1:24" ht="18" x14ac:dyDescent="0.2">
      <c r="A139" s="50"/>
      <c r="B139" s="50"/>
      <c r="C139" s="50"/>
      <c r="D139" s="50"/>
      <c r="E139" s="50"/>
      <c r="F139" s="50"/>
      <c r="G139" s="50"/>
      <c r="H139" s="50"/>
      <c r="I139" s="50"/>
      <c r="J139" s="50"/>
      <c r="K139" s="50" t="str">
        <f>IFERROR(VLOOKUP(I139,[12]DATOS!$L$2:$Q$6,MATCH(J139,[12]DATOS!$M$7:$Q$7,0)+1,0),"")</f>
        <v/>
      </c>
      <c r="L139" s="50"/>
      <c r="M139" s="50"/>
      <c r="N139" s="50" t="str">
        <f>IFERROR(VLOOKUP(L139,[12]DATOS!$L$2:$Q$6,MATCH(M139,[12]DATOS!$M$7:$Q$7,0)+1,0),"")</f>
        <v/>
      </c>
      <c r="O139" s="50"/>
      <c r="P139" s="50"/>
      <c r="Q139" s="50"/>
      <c r="R139" s="50" t="str">
        <f>IFERROR(INDEX([12]DATOS!$T$3:$T$6,MATCH(RF!N139,[12]DATOS!$S$3:$S$6,0)),"")</f>
        <v/>
      </c>
      <c r="S139" s="51" t="str">
        <f>IFERROR(INDEX('[12]Evaluación de riesgos'!$P$9:$P$30,MATCH(RF!O139,'[12]Evaluación de riesgos'!$B$9:$B$30,0)),"")</f>
        <v/>
      </c>
      <c r="T139" s="52"/>
      <c r="U139" s="52"/>
      <c r="V139" s="80"/>
      <c r="W139" s="80"/>
      <c r="X139" s="80"/>
    </row>
    <row r="140" spans="1:24" ht="18" x14ac:dyDescent="0.2">
      <c r="A140" s="50"/>
      <c r="B140" s="50"/>
      <c r="C140" s="50"/>
      <c r="D140" s="50"/>
      <c r="E140" s="50"/>
      <c r="F140" s="50"/>
      <c r="G140" s="50"/>
      <c r="H140" s="50"/>
      <c r="I140" s="50"/>
      <c r="J140" s="50"/>
      <c r="K140" s="50" t="str">
        <f>IFERROR(VLOOKUP(I140,[12]DATOS!$L$2:$Q$6,MATCH(J140,[12]DATOS!$M$7:$Q$7,0)+1,0),"")</f>
        <v/>
      </c>
      <c r="L140" s="50"/>
      <c r="M140" s="50"/>
      <c r="N140" s="50" t="str">
        <f>IFERROR(VLOOKUP(L140,[12]DATOS!$L$2:$Q$6,MATCH(M140,[12]DATOS!$M$7:$Q$7,0)+1,0),"")</f>
        <v/>
      </c>
      <c r="O140" s="50"/>
      <c r="P140" s="50"/>
      <c r="Q140" s="50"/>
      <c r="R140" s="50" t="str">
        <f>IFERROR(INDEX([12]DATOS!$T$3:$T$6,MATCH(RF!N140,[12]DATOS!$S$3:$S$6,0)),"")</f>
        <v/>
      </c>
      <c r="S140" s="51" t="str">
        <f>IFERROR(INDEX('[12]Evaluación de riesgos'!$P$9:$P$30,MATCH(RF!O140,'[12]Evaluación de riesgos'!$B$9:$B$30,0)),"")</f>
        <v/>
      </c>
      <c r="T140" s="52"/>
      <c r="U140" s="52"/>
      <c r="V140" s="80"/>
      <c r="W140" s="80"/>
      <c r="X140" s="80"/>
    </row>
    <row r="141" spans="1:24" ht="18" x14ac:dyDescent="0.2">
      <c r="A141" s="50"/>
      <c r="B141" s="50"/>
      <c r="C141" s="50"/>
      <c r="D141" s="50"/>
      <c r="E141" s="50"/>
      <c r="F141" s="50"/>
      <c r="G141" s="50"/>
      <c r="H141" s="50"/>
      <c r="I141" s="50"/>
      <c r="J141" s="50"/>
      <c r="K141" s="50" t="str">
        <f>IFERROR(VLOOKUP(I141,[12]DATOS!$L$2:$Q$6,MATCH(J141,[12]DATOS!$M$7:$Q$7,0)+1,0),"")</f>
        <v/>
      </c>
      <c r="L141" s="50"/>
      <c r="M141" s="50"/>
      <c r="N141" s="50" t="str">
        <f>IFERROR(VLOOKUP(L141,[12]DATOS!$L$2:$Q$6,MATCH(M141,[12]DATOS!$M$7:$Q$7,0)+1,0),"")</f>
        <v/>
      </c>
      <c r="O141" s="50"/>
      <c r="P141" s="50"/>
      <c r="Q141" s="50"/>
      <c r="R141" s="50" t="str">
        <f>IFERROR(INDEX([12]DATOS!$T$3:$T$6,MATCH(RF!N141,[12]DATOS!$S$3:$S$6,0)),"")</f>
        <v/>
      </c>
      <c r="S141" s="51" t="str">
        <f>IFERROR(INDEX('[12]Evaluación de riesgos'!$P$9:$P$30,MATCH(RF!O141,'[12]Evaluación de riesgos'!$B$9:$B$30,0)),"")</f>
        <v/>
      </c>
      <c r="T141" s="52"/>
      <c r="U141" s="52"/>
      <c r="V141" s="80"/>
      <c r="W141" s="80"/>
      <c r="X141" s="80"/>
    </row>
    <row r="142" spans="1:24" ht="18" x14ac:dyDescent="0.2">
      <c r="A142" s="50"/>
      <c r="B142" s="50"/>
      <c r="C142" s="50"/>
      <c r="D142" s="50"/>
      <c r="E142" s="50"/>
      <c r="F142" s="50"/>
      <c r="G142" s="50"/>
      <c r="H142" s="50"/>
      <c r="I142" s="50"/>
      <c r="J142" s="50"/>
      <c r="K142" s="50" t="str">
        <f>IFERROR(VLOOKUP(I142,[12]DATOS!$L$2:$Q$6,MATCH(J142,[12]DATOS!$M$7:$Q$7,0)+1,0),"")</f>
        <v/>
      </c>
      <c r="L142" s="50"/>
      <c r="M142" s="50"/>
      <c r="N142" s="50" t="str">
        <f>IFERROR(VLOOKUP(L142,[12]DATOS!$L$2:$Q$6,MATCH(M142,[12]DATOS!$M$7:$Q$7,0)+1,0),"")</f>
        <v/>
      </c>
      <c r="O142" s="50"/>
      <c r="P142" s="50"/>
      <c r="Q142" s="50"/>
      <c r="R142" s="50" t="str">
        <f>IFERROR(INDEX([12]DATOS!$T$3:$T$6,MATCH(RF!N142,[12]DATOS!$S$3:$S$6,0)),"")</f>
        <v/>
      </c>
      <c r="S142" s="51" t="str">
        <f>IFERROR(INDEX('[12]Evaluación de riesgos'!$P$9:$P$30,MATCH(RF!O142,'[12]Evaluación de riesgos'!$B$9:$B$30,0)),"")</f>
        <v/>
      </c>
      <c r="T142" s="52"/>
      <c r="U142" s="52"/>
      <c r="V142" s="80"/>
      <c r="W142" s="80"/>
      <c r="X142" s="80"/>
    </row>
    <row r="143" spans="1:24" ht="18" x14ac:dyDescent="0.2">
      <c r="A143" s="50"/>
      <c r="B143" s="50"/>
      <c r="C143" s="50"/>
      <c r="D143" s="50"/>
      <c r="E143" s="50"/>
      <c r="F143" s="50"/>
      <c r="G143" s="50"/>
      <c r="H143" s="50"/>
      <c r="I143" s="50"/>
      <c r="J143" s="50"/>
      <c r="K143" s="50" t="str">
        <f>IFERROR(VLOOKUP(I143,[12]DATOS!$L$2:$Q$6,MATCH(J143,[12]DATOS!$M$7:$Q$7,0)+1,0),"")</f>
        <v/>
      </c>
      <c r="L143" s="50"/>
      <c r="M143" s="50"/>
      <c r="N143" s="50" t="str">
        <f>IFERROR(VLOOKUP(L143,[12]DATOS!$L$2:$Q$6,MATCH(M143,[12]DATOS!$M$7:$Q$7,0)+1,0),"")</f>
        <v/>
      </c>
      <c r="O143" s="50"/>
      <c r="P143" s="50"/>
      <c r="Q143" s="50"/>
      <c r="R143" s="50" t="str">
        <f>IFERROR(INDEX([12]DATOS!$T$3:$T$6,MATCH(RF!N143,[12]DATOS!$S$3:$S$6,0)),"")</f>
        <v/>
      </c>
      <c r="S143" s="51" t="str">
        <f>IFERROR(INDEX('[12]Evaluación de riesgos'!$P$9:$P$30,MATCH(RF!O143,'[12]Evaluación de riesgos'!$B$9:$B$30,0)),"")</f>
        <v/>
      </c>
      <c r="T143" s="52"/>
      <c r="U143" s="52"/>
      <c r="V143" s="80"/>
      <c r="W143" s="80"/>
      <c r="X143" s="80"/>
    </row>
    <row r="144" spans="1:24" ht="18" x14ac:dyDescent="0.2">
      <c r="A144" s="50"/>
      <c r="B144" s="50"/>
      <c r="C144" s="50"/>
      <c r="D144" s="50"/>
      <c r="E144" s="50"/>
      <c r="F144" s="50"/>
      <c r="G144" s="50"/>
      <c r="H144" s="50"/>
      <c r="I144" s="50"/>
      <c r="J144" s="50"/>
      <c r="K144" s="50" t="str">
        <f>IFERROR(VLOOKUP(I144,[12]DATOS!$L$2:$Q$6,MATCH(J144,[12]DATOS!$M$7:$Q$7,0)+1,0),"")</f>
        <v/>
      </c>
      <c r="L144" s="50"/>
      <c r="M144" s="50"/>
      <c r="N144" s="50" t="str">
        <f>IFERROR(VLOOKUP(L144,[12]DATOS!$L$2:$Q$6,MATCH(M144,[12]DATOS!$M$7:$Q$7,0)+1,0),"")</f>
        <v/>
      </c>
      <c r="O144" s="50"/>
      <c r="P144" s="50"/>
      <c r="Q144" s="50"/>
      <c r="R144" s="50" t="str">
        <f>IFERROR(INDEX([12]DATOS!$T$3:$T$6,MATCH(RF!N144,[12]DATOS!$S$3:$S$6,0)),"")</f>
        <v/>
      </c>
      <c r="S144" s="51" t="str">
        <f>IFERROR(INDEX('[12]Evaluación de riesgos'!$P$9:$P$30,MATCH(RF!O144,'[12]Evaluación de riesgos'!$B$9:$B$30,0)),"")</f>
        <v/>
      </c>
      <c r="T144" s="52"/>
      <c r="U144" s="52"/>
      <c r="V144" s="80"/>
      <c r="W144" s="80"/>
      <c r="X144" s="80"/>
    </row>
    <row r="145" spans="1:24" ht="18" x14ac:dyDescent="0.2">
      <c r="A145" s="50"/>
      <c r="B145" s="50"/>
      <c r="C145" s="50"/>
      <c r="D145" s="50"/>
      <c r="E145" s="50"/>
      <c r="F145" s="50"/>
      <c r="G145" s="50"/>
      <c r="H145" s="50"/>
      <c r="I145" s="50"/>
      <c r="J145" s="50"/>
      <c r="K145" s="50" t="str">
        <f>IFERROR(VLOOKUP(I145,[12]DATOS!$L$2:$Q$6,MATCH(J145,[12]DATOS!$M$7:$Q$7,0)+1,0),"")</f>
        <v/>
      </c>
      <c r="L145" s="50"/>
      <c r="M145" s="50"/>
      <c r="N145" s="50" t="str">
        <f>IFERROR(VLOOKUP(L145,[12]DATOS!$L$2:$Q$6,MATCH(M145,[12]DATOS!$M$7:$Q$7,0)+1,0),"")</f>
        <v/>
      </c>
      <c r="O145" s="50"/>
      <c r="P145" s="50"/>
      <c r="Q145" s="50"/>
      <c r="R145" s="50" t="str">
        <f>IFERROR(INDEX([12]DATOS!$T$3:$T$6,MATCH(RF!N145,[12]DATOS!$S$3:$S$6,0)),"")</f>
        <v/>
      </c>
      <c r="S145" s="51" t="str">
        <f>IFERROR(INDEX('[12]Evaluación de riesgos'!$P$9:$P$30,MATCH(RF!O145,'[12]Evaluación de riesgos'!$B$9:$B$30,0)),"")</f>
        <v/>
      </c>
      <c r="T145" s="52"/>
      <c r="U145" s="52"/>
      <c r="V145" s="80"/>
      <c r="W145" s="80"/>
      <c r="X145" s="80"/>
    </row>
    <row r="146" spans="1:24" ht="18" x14ac:dyDescent="0.2">
      <c r="A146" s="50"/>
      <c r="B146" s="50"/>
      <c r="C146" s="50"/>
      <c r="D146" s="50"/>
      <c r="E146" s="50"/>
      <c r="F146" s="50"/>
      <c r="G146" s="50"/>
      <c r="H146" s="50"/>
      <c r="I146" s="50"/>
      <c r="J146" s="50"/>
      <c r="K146" s="50" t="str">
        <f>IFERROR(VLOOKUP(I146,[12]DATOS!$L$2:$Q$6,MATCH(J146,[12]DATOS!$M$7:$Q$7,0)+1,0),"")</f>
        <v/>
      </c>
      <c r="L146" s="50"/>
      <c r="M146" s="50"/>
      <c r="N146" s="50" t="str">
        <f>IFERROR(VLOOKUP(L146,[12]DATOS!$L$2:$Q$6,MATCH(M146,[12]DATOS!$M$7:$Q$7,0)+1,0),"")</f>
        <v/>
      </c>
      <c r="O146" s="50"/>
      <c r="P146" s="50"/>
      <c r="Q146" s="50"/>
      <c r="R146" s="50" t="str">
        <f>IFERROR(INDEX([12]DATOS!$T$3:$T$6,MATCH(RF!N146,[12]DATOS!$S$3:$S$6,0)),"")</f>
        <v/>
      </c>
      <c r="S146" s="51" t="str">
        <f>IFERROR(INDEX('[12]Evaluación de riesgos'!$P$9:$P$30,MATCH(RF!O146,'[12]Evaluación de riesgos'!$B$9:$B$30,0)),"")</f>
        <v/>
      </c>
      <c r="T146" s="52"/>
      <c r="U146" s="52"/>
      <c r="V146" s="80"/>
      <c r="W146" s="80"/>
      <c r="X146" s="80"/>
    </row>
    <row r="147" spans="1:24" ht="18" x14ac:dyDescent="0.2">
      <c r="A147" s="50"/>
      <c r="B147" s="50"/>
      <c r="C147" s="50"/>
      <c r="D147" s="50"/>
      <c r="E147" s="50"/>
      <c r="F147" s="50"/>
      <c r="G147" s="50"/>
      <c r="H147" s="50"/>
      <c r="I147" s="50"/>
      <c r="J147" s="50"/>
      <c r="K147" s="50" t="str">
        <f>IFERROR(VLOOKUP(I147,[12]DATOS!$L$2:$Q$6,MATCH(J147,[12]DATOS!$M$7:$Q$7,0)+1,0),"")</f>
        <v/>
      </c>
      <c r="L147" s="50"/>
      <c r="M147" s="50"/>
      <c r="N147" s="50" t="str">
        <f>IFERROR(VLOOKUP(L147,[12]DATOS!$L$2:$Q$6,MATCH(M147,[12]DATOS!$M$7:$Q$7,0)+1,0),"")</f>
        <v/>
      </c>
      <c r="O147" s="50"/>
      <c r="P147" s="50"/>
      <c r="Q147" s="50"/>
      <c r="R147" s="50" t="str">
        <f>IFERROR(INDEX([12]DATOS!$T$3:$T$6,MATCH(RF!N147,[12]DATOS!$S$3:$S$6,0)),"")</f>
        <v/>
      </c>
      <c r="S147" s="51" t="str">
        <f>IFERROR(INDEX('[12]Evaluación de riesgos'!$P$9:$P$30,MATCH(RF!O147,'[12]Evaluación de riesgos'!$B$9:$B$30,0)),"")</f>
        <v/>
      </c>
      <c r="T147" s="52"/>
      <c r="U147" s="52"/>
      <c r="V147" s="80"/>
      <c r="W147" s="80"/>
      <c r="X147" s="80"/>
    </row>
    <row r="148" spans="1:24" ht="18" x14ac:dyDescent="0.2">
      <c r="A148" s="50"/>
      <c r="B148" s="50"/>
      <c r="C148" s="50"/>
      <c r="D148" s="50"/>
      <c r="E148" s="50"/>
      <c r="F148" s="50"/>
      <c r="G148" s="50"/>
      <c r="H148" s="50"/>
      <c r="I148" s="50"/>
      <c r="J148" s="50"/>
      <c r="K148" s="50" t="str">
        <f>IFERROR(VLOOKUP(I148,[12]DATOS!$L$2:$Q$6,MATCH(J148,[12]DATOS!$M$7:$Q$7,0)+1,0),"")</f>
        <v/>
      </c>
      <c r="L148" s="50"/>
      <c r="M148" s="50"/>
      <c r="N148" s="50" t="str">
        <f>IFERROR(VLOOKUP(L148,[12]DATOS!$L$2:$Q$6,MATCH(M148,[12]DATOS!$M$7:$Q$7,0)+1,0),"")</f>
        <v/>
      </c>
      <c r="O148" s="50"/>
      <c r="P148" s="50"/>
      <c r="Q148" s="50"/>
      <c r="R148" s="50" t="str">
        <f>IFERROR(INDEX([12]DATOS!$T$3:$T$6,MATCH(RF!N148,[12]DATOS!$S$3:$S$6,0)),"")</f>
        <v/>
      </c>
      <c r="S148" s="51" t="str">
        <f>IFERROR(INDEX('[12]Evaluación de riesgos'!$P$9:$P$30,MATCH(RF!O148,'[12]Evaluación de riesgos'!$B$9:$B$30,0)),"")</f>
        <v/>
      </c>
      <c r="T148" s="52"/>
      <c r="U148" s="52"/>
      <c r="V148" s="80"/>
      <c r="W148" s="80"/>
      <c r="X148" s="80"/>
    </row>
    <row r="149" spans="1:24" ht="18" x14ac:dyDescent="0.2">
      <c r="A149" s="50"/>
      <c r="B149" s="50"/>
      <c r="C149" s="50"/>
      <c r="D149" s="50"/>
      <c r="E149" s="50"/>
      <c r="F149" s="50"/>
      <c r="G149" s="50"/>
      <c r="H149" s="50"/>
      <c r="I149" s="50"/>
      <c r="J149" s="50"/>
      <c r="K149" s="50" t="str">
        <f>IFERROR(VLOOKUP(I149,[12]DATOS!$L$2:$Q$6,MATCH(J149,[12]DATOS!$M$7:$Q$7,0)+1,0),"")</f>
        <v/>
      </c>
      <c r="L149" s="50"/>
      <c r="M149" s="50"/>
      <c r="N149" s="50" t="str">
        <f>IFERROR(VLOOKUP(L149,[12]DATOS!$L$2:$Q$6,MATCH(M149,[12]DATOS!$M$7:$Q$7,0)+1,0),"")</f>
        <v/>
      </c>
      <c r="O149" s="50"/>
      <c r="P149" s="50"/>
      <c r="Q149" s="50"/>
      <c r="R149" s="50" t="str">
        <f>IFERROR(INDEX([12]DATOS!$T$3:$T$6,MATCH(RF!N149,[12]DATOS!$S$3:$S$6,0)),"")</f>
        <v/>
      </c>
      <c r="S149" s="51" t="str">
        <f>IFERROR(INDEX('[12]Evaluación de riesgos'!$P$9:$P$30,MATCH(RF!O149,'[12]Evaluación de riesgos'!$B$9:$B$30,0)),"")</f>
        <v/>
      </c>
      <c r="T149" s="52"/>
      <c r="U149" s="52"/>
      <c r="V149" s="80"/>
      <c r="W149" s="80"/>
      <c r="X149" s="80"/>
    </row>
    <row r="150" spans="1:24" ht="18" x14ac:dyDescent="0.2">
      <c r="A150" s="50"/>
      <c r="B150" s="50"/>
      <c r="C150" s="50"/>
      <c r="D150" s="50"/>
      <c r="E150" s="50"/>
      <c r="F150" s="50"/>
      <c r="G150" s="50"/>
      <c r="H150" s="50"/>
      <c r="I150" s="50"/>
      <c r="J150" s="50"/>
      <c r="K150" s="50" t="str">
        <f>IFERROR(VLOOKUP(I150,[12]DATOS!$L$2:$Q$6,MATCH(J150,[12]DATOS!$M$7:$Q$7,0)+1,0),"")</f>
        <v/>
      </c>
      <c r="L150" s="50"/>
      <c r="M150" s="50"/>
      <c r="N150" s="50" t="str">
        <f>IFERROR(VLOOKUP(L150,[12]DATOS!$L$2:$Q$6,MATCH(M150,[12]DATOS!$M$7:$Q$7,0)+1,0),"")</f>
        <v/>
      </c>
      <c r="O150" s="50"/>
      <c r="P150" s="50"/>
      <c r="Q150" s="50"/>
      <c r="R150" s="50" t="str">
        <f>IFERROR(INDEX([12]DATOS!$T$3:$T$6,MATCH(RF!N150,[12]DATOS!$S$3:$S$6,0)),"")</f>
        <v/>
      </c>
      <c r="S150" s="51" t="str">
        <f>IFERROR(INDEX('[12]Evaluación de riesgos'!$P$9:$P$30,MATCH(RF!O150,'[12]Evaluación de riesgos'!$B$9:$B$30,0)),"")</f>
        <v/>
      </c>
      <c r="T150" s="52"/>
      <c r="U150" s="52"/>
      <c r="V150" s="80"/>
      <c r="W150" s="80"/>
      <c r="X150" s="80"/>
    </row>
    <row r="151" spans="1:24" ht="18" x14ac:dyDescent="0.2">
      <c r="A151" s="50"/>
      <c r="B151" s="50"/>
      <c r="C151" s="50"/>
      <c r="D151" s="50"/>
      <c r="E151" s="50"/>
      <c r="F151" s="50"/>
      <c r="G151" s="50"/>
      <c r="H151" s="50"/>
      <c r="I151" s="50"/>
      <c r="J151" s="50"/>
      <c r="K151" s="50" t="str">
        <f>IFERROR(VLOOKUP(I151,[12]DATOS!$L$2:$Q$6,MATCH(J151,[12]DATOS!$M$7:$Q$7,0)+1,0),"")</f>
        <v/>
      </c>
      <c r="L151" s="50"/>
      <c r="M151" s="50"/>
      <c r="N151" s="50" t="str">
        <f>IFERROR(VLOOKUP(L151,[12]DATOS!$L$2:$Q$6,MATCH(M151,[12]DATOS!$M$7:$Q$7,0)+1,0),"")</f>
        <v/>
      </c>
      <c r="O151" s="50"/>
      <c r="P151" s="50"/>
      <c r="Q151" s="50"/>
      <c r="R151" s="50" t="str">
        <f>IFERROR(INDEX([12]DATOS!$T$3:$T$6,MATCH(RF!N151,[12]DATOS!$S$3:$S$6,0)),"")</f>
        <v/>
      </c>
      <c r="S151" s="51" t="str">
        <f>IFERROR(INDEX('[12]Evaluación de riesgos'!$P$9:$P$30,MATCH(RF!O151,'[12]Evaluación de riesgos'!$B$9:$B$30,0)),"")</f>
        <v/>
      </c>
      <c r="T151" s="52"/>
      <c r="U151" s="52"/>
      <c r="V151" s="80"/>
      <c r="W151" s="80"/>
      <c r="X151" s="80"/>
    </row>
    <row r="152" spans="1:24" ht="18" x14ac:dyDescent="0.2">
      <c r="A152" s="50"/>
      <c r="B152" s="50"/>
      <c r="C152" s="50"/>
      <c r="D152" s="50"/>
      <c r="E152" s="50"/>
      <c r="F152" s="50"/>
      <c r="G152" s="50"/>
      <c r="H152" s="50"/>
      <c r="I152" s="50"/>
      <c r="J152" s="50"/>
      <c r="K152" s="50" t="str">
        <f>IFERROR(VLOOKUP(I152,[12]DATOS!$L$2:$Q$6,MATCH(J152,[12]DATOS!$M$7:$Q$7,0)+1,0),"")</f>
        <v/>
      </c>
      <c r="L152" s="50"/>
      <c r="M152" s="50"/>
      <c r="N152" s="50" t="str">
        <f>IFERROR(VLOOKUP(L152,[12]DATOS!$L$2:$Q$6,MATCH(M152,[12]DATOS!$M$7:$Q$7,0)+1,0),"")</f>
        <v/>
      </c>
      <c r="O152" s="50"/>
      <c r="P152" s="50"/>
      <c r="Q152" s="50"/>
      <c r="R152" s="50" t="str">
        <f>IFERROR(INDEX([12]DATOS!$T$3:$T$6,MATCH(RF!N152,[12]DATOS!$S$3:$S$6,0)),"")</f>
        <v/>
      </c>
      <c r="S152" s="51" t="str">
        <f>IFERROR(INDEX('[12]Evaluación de riesgos'!$P$9:$P$30,MATCH(RF!O152,'[12]Evaluación de riesgos'!$B$9:$B$30,0)),"")</f>
        <v/>
      </c>
      <c r="T152" s="52"/>
      <c r="U152" s="52"/>
      <c r="V152" s="80"/>
      <c r="W152" s="80"/>
      <c r="X152" s="80"/>
    </row>
    <row r="153" spans="1:24" ht="18" x14ac:dyDescent="0.2">
      <c r="A153" s="50"/>
      <c r="B153" s="50"/>
      <c r="C153" s="50"/>
      <c r="D153" s="50"/>
      <c r="E153" s="50"/>
      <c r="F153" s="50"/>
      <c r="G153" s="50"/>
      <c r="H153" s="50"/>
      <c r="I153" s="50"/>
      <c r="J153" s="50"/>
      <c r="K153" s="50" t="str">
        <f>IFERROR(VLOOKUP(I153,[12]DATOS!$L$2:$Q$6,MATCH(J153,[12]DATOS!$M$7:$Q$7,0)+1,0),"")</f>
        <v/>
      </c>
      <c r="L153" s="50"/>
      <c r="M153" s="50"/>
      <c r="N153" s="50" t="str">
        <f>IFERROR(VLOOKUP(L153,[12]DATOS!$L$2:$Q$6,MATCH(M153,[12]DATOS!$M$7:$Q$7,0)+1,0),"")</f>
        <v/>
      </c>
      <c r="O153" s="50"/>
      <c r="P153" s="50"/>
      <c r="Q153" s="50"/>
      <c r="R153" s="50" t="str">
        <f>IFERROR(INDEX([12]DATOS!$T$3:$T$6,MATCH(RF!N153,[12]DATOS!$S$3:$S$6,0)),"")</f>
        <v/>
      </c>
      <c r="S153" s="51" t="str">
        <f>IFERROR(INDEX('[12]Evaluación de riesgos'!$P$9:$P$30,MATCH(RF!O153,'[12]Evaluación de riesgos'!$B$9:$B$30,0)),"")</f>
        <v/>
      </c>
      <c r="T153" s="52"/>
      <c r="U153" s="52"/>
      <c r="V153" s="80"/>
      <c r="W153" s="80"/>
      <c r="X153" s="80"/>
    </row>
    <row r="154" spans="1:24" ht="18" x14ac:dyDescent="0.2">
      <c r="A154" s="50"/>
      <c r="B154" s="50"/>
      <c r="C154" s="50"/>
      <c r="D154" s="50"/>
      <c r="E154" s="50"/>
      <c r="F154" s="50"/>
      <c r="G154" s="50"/>
      <c r="H154" s="50"/>
      <c r="I154" s="50"/>
      <c r="J154" s="50"/>
      <c r="K154" s="50" t="str">
        <f>IFERROR(VLOOKUP(I154,[12]DATOS!$L$2:$Q$6,MATCH(J154,[12]DATOS!$M$7:$Q$7,0)+1,0),"")</f>
        <v/>
      </c>
      <c r="L154" s="50"/>
      <c r="M154" s="50"/>
      <c r="N154" s="50" t="str">
        <f>IFERROR(VLOOKUP(L154,[12]DATOS!$L$2:$Q$6,MATCH(M154,[12]DATOS!$M$7:$Q$7,0)+1,0),"")</f>
        <v/>
      </c>
      <c r="O154" s="50"/>
      <c r="P154" s="50"/>
      <c r="Q154" s="50"/>
      <c r="R154" s="50" t="str">
        <f>IFERROR(INDEX([12]DATOS!$T$3:$T$6,MATCH(RF!N154,[12]DATOS!$S$3:$S$6,0)),"")</f>
        <v/>
      </c>
      <c r="S154" s="51" t="str">
        <f>IFERROR(INDEX('[12]Evaluación de riesgos'!$P$9:$P$30,MATCH(RF!O154,'[12]Evaluación de riesgos'!$B$9:$B$30,0)),"")</f>
        <v/>
      </c>
      <c r="T154" s="52"/>
      <c r="U154" s="52"/>
      <c r="V154" s="80"/>
      <c r="W154" s="80"/>
      <c r="X154" s="80"/>
    </row>
    <row r="155" spans="1:24" ht="18" x14ac:dyDescent="0.2">
      <c r="A155" s="50"/>
      <c r="B155" s="50"/>
      <c r="C155" s="50"/>
      <c r="D155" s="50"/>
      <c r="E155" s="50"/>
      <c r="F155" s="50"/>
      <c r="G155" s="50"/>
      <c r="H155" s="50"/>
      <c r="I155" s="50"/>
      <c r="J155" s="50"/>
      <c r="K155" s="50" t="str">
        <f>IFERROR(VLOOKUP(I155,[12]DATOS!$L$2:$Q$6,MATCH(J155,[12]DATOS!$M$7:$Q$7,0)+1,0),"")</f>
        <v/>
      </c>
      <c r="L155" s="50"/>
      <c r="M155" s="50"/>
      <c r="N155" s="50" t="str">
        <f>IFERROR(VLOOKUP(L155,[12]DATOS!$L$2:$Q$6,MATCH(M155,[12]DATOS!$M$7:$Q$7,0)+1,0),"")</f>
        <v/>
      </c>
      <c r="O155" s="50"/>
      <c r="P155" s="50"/>
      <c r="Q155" s="50"/>
      <c r="R155" s="50" t="str">
        <f>IFERROR(INDEX([12]DATOS!$T$3:$T$6,MATCH(RF!N155,[12]DATOS!$S$3:$S$6,0)),"")</f>
        <v/>
      </c>
      <c r="S155" s="51" t="str">
        <f>IFERROR(INDEX('[12]Evaluación de riesgos'!$P$9:$P$30,MATCH(RF!O155,'[12]Evaluación de riesgos'!$B$9:$B$30,0)),"")</f>
        <v/>
      </c>
      <c r="T155" s="52"/>
      <c r="U155" s="52"/>
      <c r="V155" s="80"/>
      <c r="W155" s="80"/>
      <c r="X155" s="80"/>
    </row>
    <row r="156" spans="1:24" ht="18" x14ac:dyDescent="0.2">
      <c r="A156" s="50"/>
      <c r="B156" s="50"/>
      <c r="C156" s="50"/>
      <c r="D156" s="50"/>
      <c r="E156" s="50"/>
      <c r="F156" s="50"/>
      <c r="G156" s="50"/>
      <c r="H156" s="50"/>
      <c r="I156" s="50"/>
      <c r="J156" s="50"/>
      <c r="K156" s="50" t="str">
        <f>IFERROR(VLOOKUP(I156,[12]DATOS!$L$2:$Q$6,MATCH(J156,[12]DATOS!$M$7:$Q$7,0)+1,0),"")</f>
        <v/>
      </c>
      <c r="L156" s="50"/>
      <c r="M156" s="50"/>
      <c r="N156" s="50" t="str">
        <f>IFERROR(VLOOKUP(L156,[12]DATOS!$L$2:$Q$6,MATCH(M156,[12]DATOS!$M$7:$Q$7,0)+1,0),"")</f>
        <v/>
      </c>
      <c r="O156" s="50"/>
      <c r="P156" s="50"/>
      <c r="Q156" s="50"/>
      <c r="R156" s="50" t="str">
        <f>IFERROR(INDEX([12]DATOS!$T$3:$T$6,MATCH(RF!N156,[12]DATOS!$S$3:$S$6,0)),"")</f>
        <v/>
      </c>
      <c r="S156" s="51" t="str">
        <f>IFERROR(INDEX('[12]Evaluación de riesgos'!$P$9:$P$30,MATCH(RF!O156,'[12]Evaluación de riesgos'!$B$9:$B$30,0)),"")</f>
        <v/>
      </c>
      <c r="T156" s="52"/>
      <c r="U156" s="52"/>
      <c r="V156" s="80"/>
      <c r="W156" s="80"/>
      <c r="X156" s="80"/>
    </row>
    <row r="157" spans="1:24" ht="18" x14ac:dyDescent="0.2">
      <c r="A157" s="50"/>
      <c r="B157" s="50"/>
      <c r="C157" s="50"/>
      <c r="D157" s="50"/>
      <c r="E157" s="50"/>
      <c r="F157" s="50"/>
      <c r="G157" s="50"/>
      <c r="H157" s="50"/>
      <c r="I157" s="50"/>
      <c r="J157" s="50"/>
      <c r="K157" s="50" t="str">
        <f>IFERROR(VLOOKUP(I157,[12]DATOS!$L$2:$Q$6,MATCH(J157,[12]DATOS!$M$7:$Q$7,0)+1,0),"")</f>
        <v/>
      </c>
      <c r="L157" s="50"/>
      <c r="M157" s="50"/>
      <c r="N157" s="50" t="str">
        <f>IFERROR(VLOOKUP(L157,[12]DATOS!$L$2:$Q$6,MATCH(M157,[12]DATOS!$M$7:$Q$7,0)+1,0),"")</f>
        <v/>
      </c>
      <c r="O157" s="50"/>
      <c r="P157" s="50"/>
      <c r="Q157" s="50"/>
      <c r="R157" s="50" t="str">
        <f>IFERROR(INDEX([12]DATOS!$T$3:$T$6,MATCH(RF!N157,[12]DATOS!$S$3:$S$6,0)),"")</f>
        <v/>
      </c>
      <c r="S157" s="51" t="str">
        <f>IFERROR(INDEX('[12]Evaluación de riesgos'!$P$9:$P$30,MATCH(RF!O157,'[12]Evaluación de riesgos'!$B$9:$B$30,0)),"")</f>
        <v/>
      </c>
      <c r="T157" s="52"/>
      <c r="U157" s="52"/>
      <c r="V157" s="80"/>
      <c r="W157" s="80"/>
      <c r="X157" s="80"/>
    </row>
    <row r="158" spans="1:24" ht="18" x14ac:dyDescent="0.2">
      <c r="A158" s="50"/>
      <c r="B158" s="50"/>
      <c r="C158" s="50"/>
      <c r="D158" s="50"/>
      <c r="E158" s="50"/>
      <c r="F158" s="50"/>
      <c r="G158" s="50"/>
      <c r="H158" s="50"/>
      <c r="I158" s="50"/>
      <c r="J158" s="50"/>
      <c r="K158" s="50" t="str">
        <f>IFERROR(VLOOKUP(I158,[12]DATOS!$L$2:$Q$6,MATCH(J158,[12]DATOS!$M$7:$Q$7,0)+1,0),"")</f>
        <v/>
      </c>
      <c r="L158" s="50"/>
      <c r="M158" s="50"/>
      <c r="N158" s="50" t="str">
        <f>IFERROR(VLOOKUP(L158,[12]DATOS!$L$2:$Q$6,MATCH(M158,[12]DATOS!$M$7:$Q$7,0)+1,0),"")</f>
        <v/>
      </c>
      <c r="O158" s="50"/>
      <c r="P158" s="50"/>
      <c r="Q158" s="50"/>
      <c r="R158" s="50" t="str">
        <f>IFERROR(INDEX([12]DATOS!$T$3:$T$6,MATCH(RF!N158,[12]DATOS!$S$3:$S$6,0)),"")</f>
        <v/>
      </c>
      <c r="S158" s="51" t="str">
        <f>IFERROR(INDEX('[12]Evaluación de riesgos'!$P$9:$P$30,MATCH(RF!O158,'[12]Evaluación de riesgos'!$B$9:$B$30,0)),"")</f>
        <v/>
      </c>
      <c r="T158" s="52"/>
      <c r="U158" s="52"/>
      <c r="V158" s="80"/>
      <c r="W158" s="80"/>
      <c r="X158" s="80"/>
    </row>
    <row r="159" spans="1:24" ht="18" x14ac:dyDescent="0.2">
      <c r="A159" s="50"/>
      <c r="B159" s="50"/>
      <c r="C159" s="50"/>
      <c r="D159" s="50"/>
      <c r="E159" s="50"/>
      <c r="F159" s="50"/>
      <c r="G159" s="50"/>
      <c r="H159" s="50"/>
      <c r="I159" s="50"/>
      <c r="J159" s="50"/>
      <c r="K159" s="50" t="str">
        <f>IFERROR(VLOOKUP(I159,[12]DATOS!$L$2:$Q$6,MATCH(J159,[12]DATOS!$M$7:$Q$7,0)+1,0),"")</f>
        <v/>
      </c>
      <c r="L159" s="50"/>
      <c r="M159" s="50"/>
      <c r="N159" s="50" t="str">
        <f>IFERROR(VLOOKUP(L159,[12]DATOS!$L$2:$Q$6,MATCH(M159,[12]DATOS!$M$7:$Q$7,0)+1,0),"")</f>
        <v/>
      </c>
      <c r="O159" s="50"/>
      <c r="P159" s="50"/>
      <c r="Q159" s="50"/>
      <c r="R159" s="50" t="str">
        <f>IFERROR(INDEX([12]DATOS!$T$3:$T$6,MATCH(RF!N159,[12]DATOS!$S$3:$S$6,0)),"")</f>
        <v/>
      </c>
      <c r="S159" s="51" t="str">
        <f>IFERROR(INDEX('[12]Evaluación de riesgos'!$P$9:$P$30,MATCH(RF!O159,'[12]Evaluación de riesgos'!$B$9:$B$30,0)),"")</f>
        <v/>
      </c>
      <c r="T159" s="52"/>
      <c r="U159" s="52"/>
      <c r="V159" s="80"/>
      <c r="W159" s="80"/>
      <c r="X159" s="80"/>
    </row>
    <row r="160" spans="1:24" ht="18" x14ac:dyDescent="0.2">
      <c r="A160" s="50"/>
      <c r="B160" s="50"/>
      <c r="C160" s="50"/>
      <c r="D160" s="50"/>
      <c r="E160" s="50"/>
      <c r="F160" s="50"/>
      <c r="G160" s="50"/>
      <c r="H160" s="50"/>
      <c r="I160" s="50"/>
      <c r="J160" s="50"/>
      <c r="K160" s="50" t="str">
        <f>IFERROR(VLOOKUP(I160,[12]DATOS!$L$2:$Q$6,MATCH(J160,[12]DATOS!$M$7:$Q$7,0)+1,0),"")</f>
        <v/>
      </c>
      <c r="L160" s="50"/>
      <c r="M160" s="50"/>
      <c r="N160" s="50" t="str">
        <f>IFERROR(VLOOKUP(L160,[12]DATOS!$L$2:$Q$6,MATCH(M160,[12]DATOS!$M$7:$Q$7,0)+1,0),"")</f>
        <v/>
      </c>
      <c r="O160" s="50"/>
      <c r="P160" s="50"/>
      <c r="Q160" s="50"/>
      <c r="R160" s="50" t="str">
        <f>IFERROR(INDEX([12]DATOS!$T$3:$T$6,MATCH(RF!N160,[12]DATOS!$S$3:$S$6,0)),"")</f>
        <v/>
      </c>
      <c r="S160" s="51" t="str">
        <f>IFERROR(INDEX('[12]Evaluación de riesgos'!$P$9:$P$30,MATCH(RF!O160,'[12]Evaluación de riesgos'!$B$9:$B$30,0)),"")</f>
        <v/>
      </c>
      <c r="T160" s="52"/>
      <c r="U160" s="52"/>
      <c r="V160" s="80"/>
      <c r="W160" s="80"/>
      <c r="X160" s="80"/>
    </row>
    <row r="161" spans="1:24" ht="18" x14ac:dyDescent="0.2">
      <c r="A161" s="50"/>
      <c r="B161" s="50"/>
      <c r="C161" s="50"/>
      <c r="D161" s="50"/>
      <c r="E161" s="50"/>
      <c r="F161" s="50"/>
      <c r="G161" s="50"/>
      <c r="H161" s="50"/>
      <c r="I161" s="50"/>
      <c r="J161" s="50"/>
      <c r="K161" s="50" t="str">
        <f>IFERROR(VLOOKUP(I161,[12]DATOS!$L$2:$Q$6,MATCH(J161,[12]DATOS!$M$7:$Q$7,0)+1,0),"")</f>
        <v/>
      </c>
      <c r="L161" s="50"/>
      <c r="M161" s="50"/>
      <c r="N161" s="50" t="str">
        <f>IFERROR(VLOOKUP(L161,[12]DATOS!$L$2:$Q$6,MATCH(M161,[12]DATOS!$M$7:$Q$7,0)+1,0),"")</f>
        <v/>
      </c>
      <c r="O161" s="50"/>
      <c r="P161" s="50"/>
      <c r="Q161" s="50"/>
      <c r="R161" s="50" t="str">
        <f>IFERROR(INDEX([12]DATOS!$T$3:$T$6,MATCH(RF!N161,[12]DATOS!$S$3:$S$6,0)),"")</f>
        <v/>
      </c>
      <c r="S161" s="51" t="str">
        <f>IFERROR(INDEX('[12]Evaluación de riesgos'!$P$9:$P$30,MATCH(RF!O161,'[12]Evaluación de riesgos'!$B$9:$B$30,0)),"")</f>
        <v/>
      </c>
      <c r="T161" s="52"/>
      <c r="U161" s="52"/>
      <c r="V161" s="80"/>
      <c r="W161" s="80"/>
      <c r="X161" s="80"/>
    </row>
  </sheetData>
  <mergeCells count="63">
    <mergeCell ref="R15:R17"/>
    <mergeCell ref="J15:J17"/>
    <mergeCell ref="K15:K17"/>
    <mergeCell ref="L15:L17"/>
    <mergeCell ref="M15:M17"/>
    <mergeCell ref="N15:N17"/>
    <mergeCell ref="Q15:Q17"/>
    <mergeCell ref="A15:A17"/>
    <mergeCell ref="B15:B17"/>
    <mergeCell ref="C15:C17"/>
    <mergeCell ref="G15:G17"/>
    <mergeCell ref="H15:H17"/>
    <mergeCell ref="I15:I17"/>
    <mergeCell ref="K13:K14"/>
    <mergeCell ref="L13:L14"/>
    <mergeCell ref="M13:M14"/>
    <mergeCell ref="N13:N14"/>
    <mergeCell ref="Q13:Q14"/>
    <mergeCell ref="R13:R14"/>
    <mergeCell ref="V11:V12"/>
    <mergeCell ref="W11:W12"/>
    <mergeCell ref="X11:X12"/>
    <mergeCell ref="A13:A14"/>
    <mergeCell ref="B13:B14"/>
    <mergeCell ref="C13:C14"/>
    <mergeCell ref="G13:G14"/>
    <mergeCell ref="H13:H14"/>
    <mergeCell ref="I13:I14"/>
    <mergeCell ref="J13:J14"/>
    <mergeCell ref="P11:P12"/>
    <mergeCell ref="Q11:Q12"/>
    <mergeCell ref="R11:R12"/>
    <mergeCell ref="S11:S12"/>
    <mergeCell ref="T11:T12"/>
    <mergeCell ref="U11:U12"/>
    <mergeCell ref="J11:J12"/>
    <mergeCell ref="K11:K12"/>
    <mergeCell ref="L11:L12"/>
    <mergeCell ref="M11:M12"/>
    <mergeCell ref="N11:N12"/>
    <mergeCell ref="O11:O12"/>
    <mergeCell ref="L10:N10"/>
    <mergeCell ref="O10:S10"/>
    <mergeCell ref="T10:X10"/>
    <mergeCell ref="A11:A12"/>
    <mergeCell ref="B11:B12"/>
    <mergeCell ref="C11:C12"/>
    <mergeCell ref="D11:F11"/>
    <mergeCell ref="G11:G12"/>
    <mergeCell ref="H11:H12"/>
    <mergeCell ref="I11:I12"/>
    <mergeCell ref="B6:D6"/>
    <mergeCell ref="B7:D7"/>
    <mergeCell ref="H7:J7"/>
    <mergeCell ref="B8:D8"/>
    <mergeCell ref="A10:G10"/>
    <mergeCell ref="H10:K10"/>
    <mergeCell ref="A1:B3"/>
    <mergeCell ref="C1:V3"/>
    <mergeCell ref="W1:X1"/>
    <mergeCell ref="W2:X2"/>
    <mergeCell ref="W3:X3"/>
    <mergeCell ref="A5:J5"/>
  </mergeCell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5" stopIfTrue="1" operator="equal" id="{871DBDDC-C30D-4821-A95B-8E1010CAF239}">
            <xm:f>'RF\[2025 - Formato Matriz de Riesgos - RF.xlsx]DATOS'!#REF!</xm:f>
            <x14:dxf>
              <fill>
                <patternFill>
                  <bgColor rgb="FFC00000"/>
                </patternFill>
              </fill>
            </x14:dxf>
          </x14:cfRule>
          <x14:cfRule type="cellIs" priority="6" stopIfTrue="1" operator="equal" id="{C9C35DC1-483F-41E5-975E-F7C6C81917A0}">
            <xm:f>'RF\[2025 - Formato Matriz de Riesgos - RF.xlsx]DATOS'!#REF!</xm:f>
            <x14:dxf>
              <fill>
                <patternFill>
                  <bgColor rgb="FFFFFF00"/>
                </patternFill>
              </fill>
            </x14:dxf>
          </x14:cfRule>
          <x14:cfRule type="cellIs" priority="7" stopIfTrue="1" operator="equal" id="{903FDE54-C505-42B7-9256-FFF633027843}">
            <xm:f>'RF\[2025 - Formato Matriz de Riesgos - RF.xlsx]DATOS'!#REF!</xm:f>
            <x14:dxf>
              <fill>
                <patternFill>
                  <bgColor rgb="FFFF0000"/>
                </patternFill>
              </fill>
            </x14:dxf>
          </x14:cfRule>
          <x14:cfRule type="cellIs" priority="8" stopIfTrue="1" operator="equal" id="{2F3859ED-BC07-449E-8BA8-B2D1F761698F}">
            <xm:f>'RF\[2025 - Formato Matriz de Riesgos - RF.xlsx]DATOS'!#REF!</xm:f>
            <x14:dxf>
              <fill>
                <patternFill>
                  <bgColor rgb="FF92D050"/>
                </patternFill>
              </fill>
            </x14:dxf>
          </x14:cfRule>
          <xm:sqref>K13 K15 K18:K161</xm:sqref>
        </x14:conditionalFormatting>
        <x14:conditionalFormatting xmlns:xm="http://schemas.microsoft.com/office/excel/2006/main">
          <x14:cfRule type="cellIs" priority="1" operator="equal" id="{F512F1F3-C455-4296-B14F-ABA3D7A49928}">
            <xm:f>'RF\[2025 - Formato Matriz de Riesgos - RF.xlsx]DATOS'!#REF!</xm:f>
            <x14:dxf>
              <fill>
                <patternFill>
                  <bgColor rgb="FFFF0000"/>
                </patternFill>
              </fill>
            </x14:dxf>
          </x14:cfRule>
          <x14:cfRule type="cellIs" priority="2" operator="equal" id="{2F4C837A-EAC5-49B6-9573-471DE35AC2E8}">
            <xm:f>'RF\[2025 - Formato Matriz de Riesgos - RF.xlsx]DATOS'!#REF!</xm:f>
            <x14:dxf>
              <fill>
                <patternFill>
                  <bgColor rgb="FFFFC000"/>
                </patternFill>
              </fill>
            </x14:dxf>
          </x14:cfRule>
          <x14:cfRule type="cellIs" priority="3" operator="equal" id="{C1DE7439-876F-4A76-962C-ACD8C64096F2}">
            <xm:f>'RF\[2025 - Formato Matriz de Riesgos - RF.xlsx]DATOS'!#REF!</xm:f>
            <x14:dxf>
              <fill>
                <patternFill>
                  <bgColor rgb="FFFFFF00"/>
                </patternFill>
              </fill>
            </x14:dxf>
          </x14:cfRule>
          <x14:cfRule type="cellIs" priority="4" operator="equal" id="{F519E63B-B657-4738-9F32-795D71231BC9}">
            <xm:f>'RF\[2025 - Formato Matriz de Riesgos - RF.xlsx]DATOS'!#REF!</xm:f>
            <x14:dxf>
              <fill>
                <patternFill>
                  <bgColor rgb="FF92D050"/>
                </patternFill>
              </fill>
            </x14:dxf>
          </x14:cfRule>
          <xm:sqref>N13 N15 N18:N161</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4CD475CF-0229-449C-9D44-E03C9049CA9C}">
          <x14:formula1>
            <xm:f>'E:\EMP 2026\MAPA DE RIEGOS - INSUMO CONTRALORIA\RIESGOS INSTITUCIONALES\RIESGOS\RF\[2025 - Formato Matriz de Riesgos - RF.xlsx]DATOS'!#REF!</xm:f>
          </x14:formula1>
          <xm:sqref>P13:P161</xm:sqref>
        </x14:dataValidation>
        <x14:dataValidation type="list" allowBlank="1" showInputMessage="1" showErrorMessage="1" xr:uid="{20401771-0306-4FDA-945E-F3FD9B75C999}">
          <x14:formula1>
            <xm:f>'E:\EMP 2026\MAPA DE RIEGOS - INSUMO CONTRALORIA\RIESGOS INSTITUCIONALES\RIESGOS\RF\[2025 - Formato Matriz de Riesgos - RF.xlsx]DATOS'!#REF!</xm:f>
          </x14:formula1>
          <xm:sqref>E13:E161</xm:sqref>
        </x14:dataValidation>
        <x14:dataValidation type="list" allowBlank="1" showInputMessage="1" showErrorMessage="1" xr:uid="{0BDA8850-8627-4516-80B2-EFB77AD2B7E6}">
          <x14:formula1>
            <xm:f>'E:\EMP 2026\MAPA DE RIEGOS - INSUMO CONTRALORIA\RIESGOS INSTITUCIONALES\RIESGOS\RF\[2025 - Formato Matriz de Riesgos - RF.xlsx]DATOS'!#REF!</xm:f>
          </x14:formula1>
          <xm:sqref>D13:D161</xm:sqref>
        </x14:dataValidation>
        <x14:dataValidation type="list" allowBlank="1" showInputMessage="1" showErrorMessage="1" xr:uid="{FF79DD94-7E0C-4958-B072-6CBC8BF344A1}">
          <x14:formula1>
            <xm:f>'E:\EMP 2026\MAPA DE RIEGOS - INSUMO CONTRALORIA\RIESGOS INSTITUCIONALES\RIESGOS\RF\[2025 - Formato Matriz de Riesgos - RF.xlsx]DATOS'!#REF!</xm:f>
          </x14:formula1>
          <xm:sqref>J18:J161 J13 M13 J15 M15 M18:M161</xm:sqref>
        </x14:dataValidation>
        <x14:dataValidation type="list" allowBlank="1" showInputMessage="1" showErrorMessage="1" xr:uid="{384EE60E-DB66-4766-A66B-DFC3CAFC0E69}">
          <x14:formula1>
            <xm:f>'E:\EMP 2026\MAPA DE RIEGOS - INSUMO CONTRALORIA\RIESGOS INSTITUCIONALES\RIESGOS\RF\[2025 - Formato Matriz de Riesgos - RF.xlsx]DATOS'!#REF!</xm:f>
          </x14:formula1>
          <xm:sqref>I18:I161 I13 L13 I15 L15 L18:L161</xm:sqref>
        </x14:dataValidation>
        <x14:dataValidation type="list" allowBlank="1" showInputMessage="1" showErrorMessage="1" xr:uid="{FD97D690-13CE-48AE-9DA6-6670230AF746}">
          <x14:formula1>
            <xm:f>'E:\EMP 2026\MAPA DE RIEGOS - INSUMO CONTRALORIA\RIESGOS INSTITUCIONALES\RIESGOS\RF\[2025 - Formato Matriz de Riesgos - RF.xlsx]DATOS'!#REF!</xm:f>
          </x14:formula1>
          <xm:sqref>C18:C161 C13:C15</xm:sqref>
        </x14:dataValidation>
        <x14:dataValidation type="list" allowBlank="1" showInputMessage="1" showErrorMessage="1" xr:uid="{870AAEAA-492D-4829-BC95-9FFD3CD823A8}">
          <x14:formula1>
            <xm:f>'E:\EMP 2026\MAPA DE RIEGOS - INSUMO CONTRALORIA\RIESGOS INSTITUCIONALES\RIESGOS\RF\[2025 - Formato Matriz de Riesgos - RF.xlsx]DATOS'!#REF!</xm:f>
          </x14:formula1>
          <xm:sqref>G13 G15 G18:G161</xm:sqref>
        </x14:dataValidation>
        <x14:dataValidation type="list" allowBlank="1" showInputMessage="1" showErrorMessage="1" xr:uid="{EBE7E60D-B7EA-4D1C-96B3-9703DC07CB08}">
          <x14:formula1>
            <xm:f>'E:\EMP 2026\MAPA DE RIEGOS - INSUMO CONTRALORIA\RIESGOS INSTITUCIONALES\RIESGOS\RF\[2025 - Formato Matriz de Riesgos - RF.xlsx]DATOS'!#REF!</xm:f>
          </x14:formula1>
          <xm:sqref>B7:E7</xm:sqref>
        </x14:dataValidation>
        <x14:dataValidation type="list" allowBlank="1" showInputMessage="1" showErrorMessage="1" xr:uid="{A5AE13C7-273F-4B98-95D9-C7983FC47EB9}">
          <x14:formula1>
            <xm:f>'E:\EMP 2026\MAPA DE RIEGOS - INSUMO CONTRALORIA\RIESGOS INSTITUCIONALES\RIESGOS\RF\[2025 - Formato Matriz de Riesgos - RF.xlsx]DATOS'!#REF!</xm:f>
          </x14:formula1>
          <xm:sqref>B6:E6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B83FA-BCD2-417D-B383-1B39B489D4E5}">
  <dimension ref="A1:X158"/>
  <sheetViews>
    <sheetView showGridLines="0" zoomScale="70" zoomScaleNormal="70" workbookViewId="0">
      <selection activeCell="B6" sqref="B6:D6"/>
    </sheetView>
  </sheetViews>
  <sheetFormatPr baseColWidth="10" defaultColWidth="11.42578125" defaultRowHeight="14.25" x14ac:dyDescent="0.2"/>
  <cols>
    <col min="1" max="1" width="21.28515625" style="66" customWidth="1"/>
    <col min="2" max="2" width="43.42578125" style="66" customWidth="1"/>
    <col min="3" max="3" width="38.28515625" style="66" customWidth="1"/>
    <col min="4" max="4" width="14" style="66" customWidth="1"/>
    <col min="5" max="5" width="14.7109375" style="66" customWidth="1"/>
    <col min="6" max="6" width="33.7109375" style="66" customWidth="1"/>
    <col min="7" max="7" width="21.28515625" style="66" customWidth="1"/>
    <col min="8" max="8" width="35.85546875" style="66" customWidth="1"/>
    <col min="9" max="9" width="16.85546875" style="66" customWidth="1"/>
    <col min="10" max="10" width="20.42578125" style="66" customWidth="1"/>
    <col min="11" max="11" width="17.42578125" style="66" customWidth="1"/>
    <col min="12" max="12" width="35.28515625" style="66" customWidth="1"/>
    <col min="13" max="13" width="19.42578125" style="66" customWidth="1"/>
    <col min="14" max="14" width="21.42578125" style="66" customWidth="1"/>
    <col min="15" max="15" width="29.85546875" style="66" customWidth="1"/>
    <col min="16" max="16" width="20.5703125" style="66" customWidth="1"/>
    <col min="17" max="17" width="23" style="66" customWidth="1"/>
    <col min="18" max="18" width="21.28515625" style="66" customWidth="1"/>
    <col min="19" max="19" width="17.140625" style="66" customWidth="1"/>
    <col min="20" max="20" width="31" style="66" customWidth="1"/>
    <col min="21" max="21" width="25.5703125" style="66" customWidth="1"/>
    <col min="22" max="22" width="19.28515625" style="66" customWidth="1"/>
    <col min="23" max="23" width="37.28515625" style="66" customWidth="1"/>
    <col min="24" max="24" width="19.28515625" style="66" customWidth="1"/>
    <col min="25" max="16384" width="11.42578125" style="66"/>
  </cols>
  <sheetData>
    <row r="1" spans="1:24" s="65" customFormat="1" ht="42" customHeight="1" thickBot="1" x14ac:dyDescent="0.3">
      <c r="A1" s="1"/>
      <c r="B1" s="2"/>
      <c r="C1" s="3" t="s">
        <v>0</v>
      </c>
      <c r="D1" s="4"/>
      <c r="E1" s="4"/>
      <c r="F1" s="4"/>
      <c r="G1" s="4"/>
      <c r="H1" s="4"/>
      <c r="I1" s="4"/>
      <c r="J1" s="4"/>
      <c r="K1" s="4"/>
      <c r="L1" s="4"/>
      <c r="M1" s="4"/>
      <c r="N1" s="4"/>
      <c r="O1" s="4"/>
      <c r="P1" s="4"/>
      <c r="Q1" s="4"/>
      <c r="R1" s="4"/>
      <c r="S1" s="4"/>
      <c r="T1" s="4"/>
      <c r="U1" s="4"/>
      <c r="V1" s="5"/>
      <c r="W1" s="6" t="s">
        <v>1</v>
      </c>
      <c r="X1" s="7"/>
    </row>
    <row r="2" spans="1:24" s="65" customFormat="1" ht="42" customHeight="1" thickBot="1" x14ac:dyDescent="0.3">
      <c r="A2" s="9"/>
      <c r="B2" s="10"/>
      <c r="C2" s="11"/>
      <c r="D2" s="12"/>
      <c r="E2" s="12"/>
      <c r="F2" s="12"/>
      <c r="G2" s="12"/>
      <c r="H2" s="12"/>
      <c r="I2" s="12"/>
      <c r="J2" s="12"/>
      <c r="K2" s="12"/>
      <c r="L2" s="12"/>
      <c r="M2" s="12"/>
      <c r="N2" s="12"/>
      <c r="O2" s="12"/>
      <c r="P2" s="12"/>
      <c r="Q2" s="12"/>
      <c r="R2" s="12"/>
      <c r="S2" s="12"/>
      <c r="T2" s="12"/>
      <c r="U2" s="12"/>
      <c r="V2" s="13"/>
      <c r="W2" s="6" t="s">
        <v>2</v>
      </c>
      <c r="X2" s="7"/>
    </row>
    <row r="3" spans="1:24" s="65" customFormat="1" ht="42" customHeight="1" thickBot="1" x14ac:dyDescent="0.3">
      <c r="A3" s="14"/>
      <c r="B3" s="15"/>
      <c r="C3" s="16"/>
      <c r="D3" s="17"/>
      <c r="E3" s="17"/>
      <c r="F3" s="17"/>
      <c r="G3" s="17"/>
      <c r="H3" s="17"/>
      <c r="I3" s="17"/>
      <c r="J3" s="17"/>
      <c r="K3" s="17"/>
      <c r="L3" s="17"/>
      <c r="M3" s="17"/>
      <c r="N3" s="17"/>
      <c r="O3" s="17"/>
      <c r="P3" s="17"/>
      <c r="Q3" s="17"/>
      <c r="R3" s="17"/>
      <c r="S3" s="17"/>
      <c r="T3" s="17"/>
      <c r="U3" s="17"/>
      <c r="V3" s="18"/>
      <c r="W3" s="6" t="s">
        <v>3</v>
      </c>
      <c r="X3" s="7"/>
    </row>
    <row r="4" spans="1:24" ht="15" thickBot="1" x14ac:dyDescent="0.25"/>
    <row r="5" spans="1:24" ht="15" thickBot="1" x14ac:dyDescent="0.25">
      <c r="A5" s="21" t="s">
        <v>4</v>
      </c>
      <c r="B5" s="22"/>
      <c r="C5" s="22"/>
      <c r="D5" s="22"/>
      <c r="E5" s="22"/>
      <c r="F5" s="22"/>
      <c r="G5" s="22"/>
      <c r="H5" s="22"/>
      <c r="I5" s="22"/>
      <c r="J5" s="23"/>
    </row>
    <row r="6" spans="1:24" ht="24" customHeight="1" thickBot="1" x14ac:dyDescent="0.25">
      <c r="A6" s="24" t="s">
        <v>5</v>
      </c>
      <c r="B6" s="25" t="s">
        <v>483</v>
      </c>
      <c r="C6" s="26"/>
      <c r="D6" s="27"/>
      <c r="E6" s="67"/>
    </row>
    <row r="7" spans="1:24" ht="27" customHeight="1" thickBot="1" x14ac:dyDescent="0.25">
      <c r="A7" s="24" t="s">
        <v>7</v>
      </c>
      <c r="B7" s="25" t="s">
        <v>8</v>
      </c>
      <c r="C7" s="26"/>
      <c r="D7" s="27"/>
      <c r="E7" s="67"/>
      <c r="G7" s="28" t="s">
        <v>9</v>
      </c>
      <c r="H7" s="29" t="s">
        <v>10</v>
      </c>
      <c r="I7" s="30"/>
      <c r="J7" s="31"/>
    </row>
    <row r="8" spans="1:24" ht="125.25" customHeight="1" thickBot="1" x14ac:dyDescent="0.25">
      <c r="A8" s="32" t="s">
        <v>11</v>
      </c>
      <c r="B8" s="33" t="s">
        <v>484</v>
      </c>
      <c r="C8" s="34"/>
      <c r="D8" s="35"/>
      <c r="E8" s="67"/>
    </row>
    <row r="9" spans="1:24" ht="15" thickBot="1" x14ac:dyDescent="0.25"/>
    <row r="10" spans="1:24" ht="27" customHeight="1" thickBot="1" x14ac:dyDescent="0.25">
      <c r="A10" s="21" t="s">
        <v>13</v>
      </c>
      <c r="B10" s="22"/>
      <c r="C10" s="22"/>
      <c r="D10" s="22"/>
      <c r="E10" s="22"/>
      <c r="F10" s="22"/>
      <c r="G10" s="23"/>
      <c r="H10" s="21" t="s">
        <v>14</v>
      </c>
      <c r="I10" s="22"/>
      <c r="J10" s="22"/>
      <c r="K10" s="23"/>
      <c r="L10" s="21" t="s">
        <v>15</v>
      </c>
      <c r="M10" s="22"/>
      <c r="N10" s="23"/>
      <c r="O10" s="21" t="s">
        <v>16</v>
      </c>
      <c r="P10" s="22"/>
      <c r="Q10" s="22"/>
      <c r="R10" s="22"/>
      <c r="S10" s="23"/>
      <c r="T10" s="21" t="s">
        <v>17</v>
      </c>
      <c r="U10" s="22"/>
      <c r="V10" s="22"/>
      <c r="W10" s="22"/>
      <c r="X10" s="23"/>
    </row>
    <row r="11" spans="1:24" ht="44.45" customHeight="1" thickBot="1" x14ac:dyDescent="0.25">
      <c r="A11" s="36" t="s">
        <v>18</v>
      </c>
      <c r="B11" s="37" t="s">
        <v>19</v>
      </c>
      <c r="C11" s="36" t="s">
        <v>20</v>
      </c>
      <c r="D11" s="21" t="s">
        <v>21</v>
      </c>
      <c r="E11" s="22"/>
      <c r="F11" s="22"/>
      <c r="G11" s="36" t="s">
        <v>22</v>
      </c>
      <c r="H11" s="37" t="s">
        <v>23</v>
      </c>
      <c r="I11" s="37" t="s">
        <v>24</v>
      </c>
      <c r="J11" s="37" t="s">
        <v>25</v>
      </c>
      <c r="K11" s="37" t="s">
        <v>26</v>
      </c>
      <c r="L11" s="37" t="s">
        <v>24</v>
      </c>
      <c r="M11" s="37" t="s">
        <v>25</v>
      </c>
      <c r="N11" s="37" t="s">
        <v>27</v>
      </c>
      <c r="O11" s="37" t="s">
        <v>28</v>
      </c>
      <c r="P11" s="36" t="s">
        <v>29</v>
      </c>
      <c r="Q11" s="36" t="s">
        <v>30</v>
      </c>
      <c r="R11" s="36" t="s">
        <v>31</v>
      </c>
      <c r="S11" s="36" t="s">
        <v>32</v>
      </c>
      <c r="T11" s="36" t="s">
        <v>33</v>
      </c>
      <c r="U11" s="36" t="s">
        <v>34</v>
      </c>
      <c r="V11" s="36" t="s">
        <v>35</v>
      </c>
      <c r="W11" s="36" t="s">
        <v>36</v>
      </c>
      <c r="X11" s="36" t="s">
        <v>37</v>
      </c>
    </row>
    <row r="12" spans="1:24" ht="15" thickBot="1" x14ac:dyDescent="0.25">
      <c r="A12" s="38"/>
      <c r="B12" s="39"/>
      <c r="C12" s="38"/>
      <c r="D12" s="40" t="s">
        <v>38</v>
      </c>
      <c r="E12" s="40" t="s">
        <v>39</v>
      </c>
      <c r="F12" s="40" t="s">
        <v>40</v>
      </c>
      <c r="G12" s="38"/>
      <c r="H12" s="39"/>
      <c r="I12" s="39"/>
      <c r="J12" s="39"/>
      <c r="K12" s="39"/>
      <c r="L12" s="39"/>
      <c r="M12" s="39"/>
      <c r="N12" s="39"/>
      <c r="O12" s="39"/>
      <c r="P12" s="38"/>
      <c r="Q12" s="38"/>
      <c r="R12" s="38"/>
      <c r="S12" s="38"/>
      <c r="T12" s="38"/>
      <c r="U12" s="38"/>
      <c r="V12" s="38"/>
      <c r="W12" s="38"/>
      <c r="X12" s="38"/>
    </row>
    <row r="13" spans="1:24" ht="56.25" customHeight="1" x14ac:dyDescent="0.2">
      <c r="A13" s="41" t="s">
        <v>485</v>
      </c>
      <c r="B13" s="42" t="s">
        <v>486</v>
      </c>
      <c r="C13" s="42" t="s">
        <v>43</v>
      </c>
      <c r="D13" s="43" t="s">
        <v>175</v>
      </c>
      <c r="E13" s="43" t="s">
        <v>45</v>
      </c>
      <c r="F13" s="43" t="s">
        <v>487</v>
      </c>
      <c r="G13" s="43" t="s">
        <v>47</v>
      </c>
      <c r="H13" s="104" t="s">
        <v>488</v>
      </c>
      <c r="I13" s="43" t="s">
        <v>49</v>
      </c>
      <c r="J13" s="43" t="s">
        <v>87</v>
      </c>
      <c r="K13" s="43" t="str">
        <f>IFERROR(VLOOKUP(I13,[13]DATOS!$L$2:$Q$6,MATCH(J13,[13]DATOS!$M$7:$Q$7,0)+1,0),"")</f>
        <v>Extrema</v>
      </c>
      <c r="L13" s="43" t="s">
        <v>188</v>
      </c>
      <c r="M13" s="43" t="s">
        <v>50</v>
      </c>
      <c r="N13" s="43" t="str">
        <f>IFERROR(VLOOKUP(L13,[13]DATOS!$L$2:$Q$6,MATCH(M13,[13]DATOS!$M$7:$Q$7,0)+1,0),"")</f>
        <v>Moderada</v>
      </c>
      <c r="O13" s="43" t="s">
        <v>489</v>
      </c>
      <c r="P13" s="43" t="s">
        <v>53</v>
      </c>
      <c r="Q13" s="42" t="s">
        <v>10</v>
      </c>
      <c r="R13" s="42" t="s">
        <v>99</v>
      </c>
      <c r="S13" s="44" t="s">
        <v>66</v>
      </c>
      <c r="T13" s="42" t="s">
        <v>490</v>
      </c>
      <c r="U13" s="42" t="s">
        <v>491</v>
      </c>
      <c r="V13" s="42" t="s">
        <v>492</v>
      </c>
      <c r="W13" s="42" t="s">
        <v>493</v>
      </c>
      <c r="X13" s="198" t="s">
        <v>99</v>
      </c>
    </row>
    <row r="14" spans="1:24" ht="57" x14ac:dyDescent="0.2">
      <c r="A14" s="48"/>
      <c r="B14" s="49"/>
      <c r="C14" s="49"/>
      <c r="D14" s="50" t="s">
        <v>61</v>
      </c>
      <c r="E14" s="50" t="s">
        <v>45</v>
      </c>
      <c r="F14" s="50" t="s">
        <v>494</v>
      </c>
      <c r="G14" s="50" t="s">
        <v>47</v>
      </c>
      <c r="H14" s="108"/>
      <c r="I14" s="50" t="s">
        <v>49</v>
      </c>
      <c r="J14" s="50" t="s">
        <v>87</v>
      </c>
      <c r="K14" s="50" t="str">
        <f>IFERROR(VLOOKUP(I14,[13]DATOS!$L$2:$Q$6,MATCH(J14,[13]DATOS!$M$7:$Q$7,0)+1,0),"")</f>
        <v>Extrema</v>
      </c>
      <c r="L14" s="50" t="s">
        <v>188</v>
      </c>
      <c r="M14" s="50" t="s">
        <v>50</v>
      </c>
      <c r="N14" s="50" t="str">
        <f>IFERROR(VLOOKUP(L14,[13]DATOS!$L$2:$Q$6,MATCH(M14,[13]DATOS!$M$7:$Q$7,0)+1,0),"")</f>
        <v>Moderada</v>
      </c>
      <c r="O14" s="50" t="s">
        <v>495</v>
      </c>
      <c r="P14" s="50" t="s">
        <v>53</v>
      </c>
      <c r="Q14" s="49"/>
      <c r="R14" s="49"/>
      <c r="S14" s="51" t="s">
        <v>496</v>
      </c>
      <c r="T14" s="49"/>
      <c r="U14" s="49"/>
      <c r="V14" s="49"/>
      <c r="W14" s="49"/>
      <c r="X14" s="199"/>
    </row>
    <row r="15" spans="1:24" ht="71.25" x14ac:dyDescent="0.2">
      <c r="A15" s="48"/>
      <c r="B15" s="49"/>
      <c r="C15" s="49"/>
      <c r="D15" s="50" t="s">
        <v>61</v>
      </c>
      <c r="E15" s="50" t="s">
        <v>45</v>
      </c>
      <c r="F15" s="50" t="s">
        <v>497</v>
      </c>
      <c r="G15" s="50" t="s">
        <v>47</v>
      </c>
      <c r="H15" s="108"/>
      <c r="I15" s="50" t="s">
        <v>49</v>
      </c>
      <c r="J15" s="50" t="s">
        <v>87</v>
      </c>
      <c r="K15" s="50" t="str">
        <f>IFERROR(VLOOKUP(I15,[13]DATOS!$L$2:$Q$6,MATCH(J15,[13]DATOS!$M$7:$Q$7,0)+1,0),"")</f>
        <v>Extrema</v>
      </c>
      <c r="L15" s="50" t="s">
        <v>188</v>
      </c>
      <c r="M15" s="50" t="s">
        <v>50</v>
      </c>
      <c r="N15" s="50" t="str">
        <f>IFERROR(VLOOKUP(L15,[13]DATOS!$L$2:$Q$6,MATCH(M15,[13]DATOS!$M$7:$Q$7,0)+1,0),"")</f>
        <v>Moderada</v>
      </c>
      <c r="O15" s="50" t="s">
        <v>498</v>
      </c>
      <c r="P15" s="50" t="s">
        <v>53</v>
      </c>
      <c r="Q15" s="49"/>
      <c r="R15" s="49"/>
      <c r="S15" s="51" t="s">
        <v>66</v>
      </c>
      <c r="T15" s="49" t="s">
        <v>499</v>
      </c>
      <c r="U15" s="49" t="s">
        <v>500</v>
      </c>
      <c r="V15" s="49" t="s">
        <v>492</v>
      </c>
      <c r="W15" s="49" t="s">
        <v>501</v>
      </c>
      <c r="X15" s="199"/>
    </row>
    <row r="16" spans="1:24" ht="72" thickBot="1" x14ac:dyDescent="0.25">
      <c r="A16" s="54"/>
      <c r="B16" s="55"/>
      <c r="C16" s="55"/>
      <c r="D16" s="56" t="s">
        <v>175</v>
      </c>
      <c r="E16" s="56" t="s">
        <v>220</v>
      </c>
      <c r="F16" s="56" t="s">
        <v>502</v>
      </c>
      <c r="G16" s="56" t="s">
        <v>47</v>
      </c>
      <c r="H16" s="110"/>
      <c r="I16" s="56" t="s">
        <v>49</v>
      </c>
      <c r="J16" s="56" t="s">
        <v>87</v>
      </c>
      <c r="K16" s="56" t="str">
        <f>IFERROR(VLOOKUP(I16,[13]DATOS!$L$2:$Q$6,MATCH(J16,[13]DATOS!$M$7:$Q$7,0)+1,0),"")</f>
        <v>Extrema</v>
      </c>
      <c r="L16" s="56" t="s">
        <v>188</v>
      </c>
      <c r="M16" s="56" t="s">
        <v>50</v>
      </c>
      <c r="N16" s="56" t="str">
        <f>IFERROR(VLOOKUP(L16,[13]DATOS!$L$2:$Q$6,MATCH(M16,[13]DATOS!$M$7:$Q$7,0)+1,0),"")</f>
        <v>Moderada</v>
      </c>
      <c r="O16" s="56" t="s">
        <v>503</v>
      </c>
      <c r="P16" s="56" t="s">
        <v>53</v>
      </c>
      <c r="Q16" s="55"/>
      <c r="R16" s="55"/>
      <c r="S16" s="57" t="s">
        <v>66</v>
      </c>
      <c r="T16" s="55"/>
      <c r="U16" s="55"/>
      <c r="V16" s="55"/>
      <c r="W16" s="55"/>
      <c r="X16" s="200"/>
    </row>
    <row r="17" spans="1:24" ht="18" customHeight="1" x14ac:dyDescent="0.2">
      <c r="A17" s="41" t="s">
        <v>504</v>
      </c>
      <c r="B17" s="42" t="s">
        <v>505</v>
      </c>
      <c r="C17" s="42" t="s">
        <v>43</v>
      </c>
      <c r="D17" s="42" t="s">
        <v>44</v>
      </c>
      <c r="E17" s="42" t="s">
        <v>45</v>
      </c>
      <c r="F17" s="42" t="s">
        <v>506</v>
      </c>
      <c r="G17" s="42" t="s">
        <v>47</v>
      </c>
      <c r="H17" s="104" t="s">
        <v>507</v>
      </c>
      <c r="I17" s="42" t="s">
        <v>49</v>
      </c>
      <c r="J17" s="42" t="s">
        <v>50</v>
      </c>
      <c r="K17" s="42" t="s">
        <v>508</v>
      </c>
      <c r="L17" s="42" t="s">
        <v>49</v>
      </c>
      <c r="M17" s="42" t="s">
        <v>50</v>
      </c>
      <c r="N17" s="42" t="s">
        <v>508</v>
      </c>
      <c r="O17" s="104" t="s">
        <v>509</v>
      </c>
      <c r="P17" s="104" t="s">
        <v>53</v>
      </c>
      <c r="Q17" s="104" t="s">
        <v>10</v>
      </c>
      <c r="R17" s="42" t="s">
        <v>190</v>
      </c>
      <c r="S17" s="201" t="s">
        <v>66</v>
      </c>
      <c r="T17" s="104" t="s">
        <v>510</v>
      </c>
      <c r="U17" s="104" t="s">
        <v>500</v>
      </c>
      <c r="V17" s="42" t="s">
        <v>492</v>
      </c>
      <c r="W17" s="104" t="s">
        <v>511</v>
      </c>
      <c r="X17" s="135" t="s">
        <v>99</v>
      </c>
    </row>
    <row r="18" spans="1:24" ht="24" customHeight="1" x14ac:dyDescent="0.2">
      <c r="A18" s="48"/>
      <c r="B18" s="49"/>
      <c r="C18" s="49"/>
      <c r="D18" s="49"/>
      <c r="E18" s="49"/>
      <c r="F18" s="49"/>
      <c r="G18" s="49"/>
      <c r="H18" s="108"/>
      <c r="I18" s="49"/>
      <c r="J18" s="49"/>
      <c r="K18" s="49"/>
      <c r="L18" s="49"/>
      <c r="M18" s="49"/>
      <c r="N18" s="49"/>
      <c r="O18" s="194"/>
      <c r="P18" s="194"/>
      <c r="Q18" s="108"/>
      <c r="R18" s="49"/>
      <c r="S18" s="202"/>
      <c r="T18" s="108"/>
      <c r="U18" s="108"/>
      <c r="V18" s="49"/>
      <c r="W18" s="108"/>
      <c r="X18" s="137"/>
    </row>
    <row r="19" spans="1:24" ht="57" x14ac:dyDescent="0.2">
      <c r="A19" s="48"/>
      <c r="B19" s="49"/>
      <c r="C19" s="49"/>
      <c r="D19" s="50" t="s">
        <v>44</v>
      </c>
      <c r="E19" s="50" t="s">
        <v>45</v>
      </c>
      <c r="F19" s="50" t="s">
        <v>512</v>
      </c>
      <c r="G19" s="49"/>
      <c r="H19" s="108"/>
      <c r="I19" s="50" t="s">
        <v>49</v>
      </c>
      <c r="J19" s="50" t="s">
        <v>50</v>
      </c>
      <c r="K19" s="50" t="str">
        <f>IFERROR(VLOOKUP(I19,[13]DATOS!$L$2:$Q$6,MATCH(J19,[13]DATOS!$M$7:$Q$7,0)+1,0),"")</f>
        <v>Alta</v>
      </c>
      <c r="L19" s="50" t="s">
        <v>49</v>
      </c>
      <c r="M19" s="50" t="s">
        <v>50</v>
      </c>
      <c r="N19" s="50" t="str">
        <f>IFERROR(VLOOKUP(L19,[13]DATOS!$L$2:$Q$6,MATCH(M19,[13]DATOS!$M$7:$Q$7,0)+1,0),"")</f>
        <v>Alta</v>
      </c>
      <c r="O19" s="50" t="s">
        <v>513</v>
      </c>
      <c r="P19" s="50" t="s">
        <v>53</v>
      </c>
      <c r="Q19" s="108"/>
      <c r="R19" s="50" t="str">
        <f>IFERROR(INDEX([13]DATOS!$T$3:$T$6,MATCH(RH!N19,[13]DATOS!$S$3:$S$6,0)),"")</f>
        <v>Mensual</v>
      </c>
      <c r="S19" s="51" t="s">
        <v>496</v>
      </c>
      <c r="T19" s="194"/>
      <c r="U19" s="194"/>
      <c r="V19" s="50" t="s">
        <v>492</v>
      </c>
      <c r="W19" s="194"/>
      <c r="X19" s="137"/>
    </row>
    <row r="20" spans="1:24" ht="57" x14ac:dyDescent="0.2">
      <c r="A20" s="48"/>
      <c r="B20" s="49"/>
      <c r="C20" s="49"/>
      <c r="D20" s="50" t="s">
        <v>44</v>
      </c>
      <c r="E20" s="50" t="s">
        <v>45</v>
      </c>
      <c r="F20" s="50" t="s">
        <v>514</v>
      </c>
      <c r="G20" s="49"/>
      <c r="H20" s="108"/>
      <c r="I20" s="50" t="s">
        <v>49</v>
      </c>
      <c r="J20" s="50" t="s">
        <v>50</v>
      </c>
      <c r="K20" s="50" t="str">
        <f>IFERROR(VLOOKUP(I20,[13]DATOS!$L$2:$Q$6,MATCH(J20,[13]DATOS!$M$7:$Q$7,0)+1,0),"")</f>
        <v>Alta</v>
      </c>
      <c r="L20" s="50" t="s">
        <v>49</v>
      </c>
      <c r="M20" s="50" t="s">
        <v>50</v>
      </c>
      <c r="N20" s="50" t="str">
        <f>IFERROR(VLOOKUP(L20,[13]DATOS!$L$2:$Q$6,MATCH(M20,[13]DATOS!$M$7:$Q$7,0)+1,0),"")</f>
        <v>Alta</v>
      </c>
      <c r="O20" s="50" t="s">
        <v>515</v>
      </c>
      <c r="P20" s="50" t="s">
        <v>53</v>
      </c>
      <c r="Q20" s="108"/>
      <c r="R20" s="50" t="str">
        <f>IFERROR(INDEX([13]DATOS!$T$3:$T$6,MATCH(RH!N20,[13]DATOS!$S$3:$S$6,0)),"")</f>
        <v>Mensual</v>
      </c>
      <c r="S20" s="51" t="s">
        <v>66</v>
      </c>
      <c r="T20" s="70" t="s">
        <v>499</v>
      </c>
      <c r="U20" s="70" t="s">
        <v>500</v>
      </c>
      <c r="V20" s="50" t="s">
        <v>492</v>
      </c>
      <c r="W20" s="203" t="s">
        <v>501</v>
      </c>
      <c r="X20" s="137"/>
    </row>
    <row r="21" spans="1:24" ht="42.75" x14ac:dyDescent="0.2">
      <c r="A21" s="48"/>
      <c r="B21" s="49"/>
      <c r="C21" s="49"/>
      <c r="D21" s="50" t="s">
        <v>44</v>
      </c>
      <c r="E21" s="50" t="s">
        <v>45</v>
      </c>
      <c r="F21" s="50" t="s">
        <v>516</v>
      </c>
      <c r="G21" s="49"/>
      <c r="H21" s="108"/>
      <c r="I21" s="50" t="s">
        <v>49</v>
      </c>
      <c r="J21" s="50" t="s">
        <v>50</v>
      </c>
      <c r="K21" s="50" t="str">
        <f>IFERROR(VLOOKUP(I21,[13]DATOS!$L$2:$Q$6,MATCH(J21,[13]DATOS!$M$7:$Q$7,0)+1,0),"")</f>
        <v>Alta</v>
      </c>
      <c r="L21" s="50" t="s">
        <v>49</v>
      </c>
      <c r="M21" s="50" t="s">
        <v>50</v>
      </c>
      <c r="N21" s="50" t="str">
        <f>IFERROR(VLOOKUP(L21,[13]DATOS!$L$2:$Q$6,MATCH(M21,[13]DATOS!$M$7:$Q$7,0)+1,0),"")</f>
        <v>Alta</v>
      </c>
      <c r="O21" s="70" t="s">
        <v>517</v>
      </c>
      <c r="P21" s="50" t="s">
        <v>53</v>
      </c>
      <c r="Q21" s="108"/>
      <c r="R21" s="50" t="str">
        <f>IFERROR(INDEX([13]DATOS!$T$3:$T$6,MATCH(RH!N21,[13]DATOS!$S$3:$S$6,0)),"")</f>
        <v>Mensual</v>
      </c>
      <c r="S21" s="72" t="s">
        <v>66</v>
      </c>
      <c r="T21" s="108"/>
      <c r="U21" s="108"/>
      <c r="V21" s="49" t="s">
        <v>492</v>
      </c>
      <c r="W21" s="204"/>
      <c r="X21" s="137"/>
    </row>
    <row r="22" spans="1:24" ht="18" customHeight="1" thickBot="1" x14ac:dyDescent="0.25">
      <c r="A22" s="54"/>
      <c r="B22" s="55"/>
      <c r="C22" s="55"/>
      <c r="D22" s="56" t="s">
        <v>44</v>
      </c>
      <c r="E22" s="56" t="s">
        <v>62</v>
      </c>
      <c r="F22" s="56" t="s">
        <v>518</v>
      </c>
      <c r="G22" s="55"/>
      <c r="H22" s="110"/>
      <c r="I22" s="56" t="s">
        <v>49</v>
      </c>
      <c r="J22" s="56" t="s">
        <v>50</v>
      </c>
      <c r="K22" s="56" t="str">
        <f>IFERROR(VLOOKUP(I22,[13]DATOS!$L$2:$Q$6,MATCH(J22,[13]DATOS!$M$7:$Q$7,0)+1,0),"")</f>
        <v>Alta</v>
      </c>
      <c r="L22" s="56" t="s">
        <v>49</v>
      </c>
      <c r="M22" s="56" t="s">
        <v>50</v>
      </c>
      <c r="N22" s="56" t="str">
        <f>IFERROR(VLOOKUP(L22,[13]DATOS!$L$2:$Q$6,MATCH(M22,[13]DATOS!$M$7:$Q$7,0)+1,0),"")</f>
        <v>Alta</v>
      </c>
      <c r="O22" s="110"/>
      <c r="P22" s="56" t="s">
        <v>53</v>
      </c>
      <c r="Q22" s="110"/>
      <c r="R22" s="56" t="str">
        <f>IFERROR(INDEX([13]DATOS!$T$3:$T$6,MATCH(RH!N22,[13]DATOS!$S$3:$S$6,0)),"")</f>
        <v>Mensual</v>
      </c>
      <c r="S22" s="205"/>
      <c r="T22" s="110"/>
      <c r="U22" s="110"/>
      <c r="V22" s="55"/>
      <c r="W22" s="206"/>
      <c r="X22" s="139"/>
    </row>
    <row r="23" spans="1:24" ht="18" x14ac:dyDescent="0.2">
      <c r="A23" s="60"/>
      <c r="B23" s="60"/>
      <c r="C23" s="60"/>
      <c r="D23" s="60"/>
      <c r="E23" s="60"/>
      <c r="F23" s="60"/>
      <c r="G23" s="60"/>
      <c r="H23" s="60"/>
      <c r="I23" s="60"/>
      <c r="J23" s="60"/>
      <c r="K23" s="60" t="str">
        <f>IFERROR(VLOOKUP(I23,[13]DATOS!$L$2:$Q$6,MATCH(J23,[13]DATOS!$M$7:$Q$7,0)+1,0),"")</f>
        <v/>
      </c>
      <c r="L23" s="60"/>
      <c r="M23" s="60"/>
      <c r="N23" s="60" t="str">
        <f>IFERROR(VLOOKUP(L23,[13]DATOS!$L$2:$Q$6,MATCH(M23,[13]DATOS!$M$7:$Q$7,0)+1,0),"")</f>
        <v/>
      </c>
      <c r="O23" s="60"/>
      <c r="P23" s="60"/>
      <c r="Q23" s="60"/>
      <c r="R23" s="60" t="str">
        <f>IFERROR(INDEX([13]DATOS!$T$3:$T$6,MATCH(RH!N23,[13]DATOS!$S$3:$S$6,0)),"")</f>
        <v/>
      </c>
      <c r="S23" s="61" t="str">
        <f>IFERROR(INDEX('[13]Evaluación de riesgos'!$P$9:$P$26,MATCH(RH!O23,'[13]Evaluación de riesgos'!$B$9:$B$26,0)),"")</f>
        <v/>
      </c>
      <c r="T23" s="62"/>
      <c r="U23" s="62"/>
      <c r="V23" s="79"/>
      <c r="W23" s="79"/>
      <c r="X23" s="79"/>
    </row>
    <row r="24" spans="1:24" ht="18" x14ac:dyDescent="0.2">
      <c r="A24" s="50"/>
      <c r="B24" s="50"/>
      <c r="C24" s="50"/>
      <c r="D24" s="50"/>
      <c r="E24" s="50"/>
      <c r="F24" s="50"/>
      <c r="G24" s="50"/>
      <c r="H24" s="50"/>
      <c r="I24" s="50"/>
      <c r="J24" s="50"/>
      <c r="K24" s="50" t="str">
        <f>IFERROR(VLOOKUP(I24,[13]DATOS!$L$2:$Q$6,MATCH(J24,[13]DATOS!$M$7:$Q$7,0)+1,0),"")</f>
        <v/>
      </c>
      <c r="L24" s="50"/>
      <c r="M24" s="50"/>
      <c r="N24" s="50" t="str">
        <f>IFERROR(VLOOKUP(L24,[13]DATOS!$L$2:$Q$6,MATCH(M24,[13]DATOS!$M$7:$Q$7,0)+1,0),"")</f>
        <v/>
      </c>
      <c r="O24" s="50"/>
      <c r="P24" s="50"/>
      <c r="Q24" s="50"/>
      <c r="R24" s="50" t="str">
        <f>IFERROR(INDEX([13]DATOS!$T$3:$T$6,MATCH(RH!N24,[13]DATOS!$S$3:$S$6,0)),"")</f>
        <v/>
      </c>
      <c r="S24" s="51" t="str">
        <f>IFERROR(INDEX('[13]Evaluación de riesgos'!$P$9:$P$26,MATCH(RH!O24,'[13]Evaluación de riesgos'!$B$9:$B$26,0)),"")</f>
        <v/>
      </c>
      <c r="T24" s="52"/>
      <c r="U24" s="52"/>
      <c r="V24" s="80"/>
      <c r="W24" s="80"/>
      <c r="X24" s="80"/>
    </row>
    <row r="25" spans="1:24" ht="18" x14ac:dyDescent="0.2">
      <c r="A25" s="50"/>
      <c r="B25" s="50"/>
      <c r="C25" s="50"/>
      <c r="D25" s="50"/>
      <c r="E25" s="50"/>
      <c r="F25" s="50"/>
      <c r="G25" s="50"/>
      <c r="H25" s="50"/>
      <c r="I25" s="50"/>
      <c r="J25" s="50"/>
      <c r="K25" s="50" t="str">
        <f>IFERROR(VLOOKUP(I25,[13]DATOS!$L$2:$Q$6,MATCH(J25,[13]DATOS!$M$7:$Q$7,0)+1,0),"")</f>
        <v/>
      </c>
      <c r="L25" s="50"/>
      <c r="M25" s="50"/>
      <c r="N25" s="50" t="str">
        <f>IFERROR(VLOOKUP(L25,[13]DATOS!$L$2:$Q$6,MATCH(M25,[13]DATOS!$M$7:$Q$7,0)+1,0),"")</f>
        <v/>
      </c>
      <c r="O25" s="50"/>
      <c r="P25" s="50"/>
      <c r="Q25" s="50"/>
      <c r="R25" s="50" t="str">
        <f>IFERROR(INDEX([13]DATOS!$T$3:$T$6,MATCH(RH!N25,[13]DATOS!$S$3:$S$6,0)),"")</f>
        <v/>
      </c>
      <c r="S25" s="51" t="str">
        <f>IFERROR(INDEX('[13]Evaluación de riesgos'!$P$9:$P$26,MATCH(RH!O25,'[13]Evaluación de riesgos'!$B$9:$B$26,0)),"")</f>
        <v/>
      </c>
      <c r="T25" s="52"/>
      <c r="U25" s="52"/>
      <c r="V25" s="80"/>
      <c r="W25" s="80"/>
      <c r="X25" s="80"/>
    </row>
    <row r="26" spans="1:24" ht="18" x14ac:dyDescent="0.2">
      <c r="A26" s="50"/>
      <c r="B26" s="50"/>
      <c r="C26" s="50"/>
      <c r="D26" s="50"/>
      <c r="E26" s="50"/>
      <c r="F26" s="50"/>
      <c r="G26" s="50"/>
      <c r="H26" s="50"/>
      <c r="I26" s="50"/>
      <c r="J26" s="50"/>
      <c r="K26" s="50" t="str">
        <f>IFERROR(VLOOKUP(I26,[13]DATOS!$L$2:$Q$6,MATCH(J26,[13]DATOS!$M$7:$Q$7,0)+1,0),"")</f>
        <v/>
      </c>
      <c r="L26" s="50"/>
      <c r="M26" s="50"/>
      <c r="N26" s="50" t="str">
        <f>IFERROR(VLOOKUP(L26,[13]DATOS!$L$2:$Q$6,MATCH(M26,[13]DATOS!$M$7:$Q$7,0)+1,0),"")</f>
        <v/>
      </c>
      <c r="O26" s="50"/>
      <c r="P26" s="50"/>
      <c r="Q26" s="50"/>
      <c r="R26" s="50" t="str">
        <f>IFERROR(INDEX([13]DATOS!$T$3:$T$6,MATCH(RH!N26,[13]DATOS!$S$3:$S$6,0)),"")</f>
        <v/>
      </c>
      <c r="S26" s="51" t="str">
        <f>IFERROR(INDEX('[13]Evaluación de riesgos'!$P$9:$P$26,MATCH(RH!O26,'[13]Evaluación de riesgos'!$B$9:$B$26,0)),"")</f>
        <v/>
      </c>
      <c r="T26" s="52"/>
      <c r="U26" s="52"/>
      <c r="V26" s="80"/>
      <c r="W26" s="80"/>
      <c r="X26" s="80"/>
    </row>
    <row r="27" spans="1:24" ht="18" x14ac:dyDescent="0.2">
      <c r="A27" s="50"/>
      <c r="B27" s="50"/>
      <c r="C27" s="50"/>
      <c r="D27" s="50"/>
      <c r="E27" s="50"/>
      <c r="F27" s="50"/>
      <c r="G27" s="50"/>
      <c r="H27" s="50"/>
      <c r="I27" s="50"/>
      <c r="J27" s="50"/>
      <c r="K27" s="50" t="str">
        <f>IFERROR(VLOOKUP(I27,[13]DATOS!$L$2:$Q$6,MATCH(J27,[13]DATOS!$M$7:$Q$7,0)+1,0),"")</f>
        <v/>
      </c>
      <c r="L27" s="50"/>
      <c r="M27" s="50"/>
      <c r="N27" s="50" t="str">
        <f>IFERROR(VLOOKUP(L27,[13]DATOS!$L$2:$Q$6,MATCH(M27,[13]DATOS!$M$7:$Q$7,0)+1,0),"")</f>
        <v/>
      </c>
      <c r="O27" s="50"/>
      <c r="P27" s="50"/>
      <c r="Q27" s="50"/>
      <c r="R27" s="50" t="str">
        <f>IFERROR(INDEX([13]DATOS!$T$3:$T$6,MATCH(RH!N27,[13]DATOS!$S$3:$S$6,0)),"")</f>
        <v/>
      </c>
      <c r="S27" s="51" t="str">
        <f>IFERROR(INDEX('[13]Evaluación de riesgos'!$P$9:$P$26,MATCH(RH!O27,'[13]Evaluación de riesgos'!$B$9:$B$26,0)),"")</f>
        <v/>
      </c>
      <c r="T27" s="52"/>
      <c r="U27" s="52"/>
      <c r="V27" s="80"/>
      <c r="W27" s="80"/>
      <c r="X27" s="80"/>
    </row>
    <row r="28" spans="1:24" ht="18" x14ac:dyDescent="0.2">
      <c r="A28" s="50"/>
      <c r="B28" s="50"/>
      <c r="C28" s="50"/>
      <c r="D28" s="50"/>
      <c r="E28" s="50"/>
      <c r="F28" s="50"/>
      <c r="G28" s="50"/>
      <c r="H28" s="50"/>
      <c r="I28" s="50"/>
      <c r="J28" s="50"/>
      <c r="K28" s="50" t="str">
        <f>IFERROR(VLOOKUP(I28,[13]DATOS!$L$2:$Q$6,MATCH(J28,[13]DATOS!$M$7:$Q$7,0)+1,0),"")</f>
        <v/>
      </c>
      <c r="L28" s="50"/>
      <c r="M28" s="50"/>
      <c r="N28" s="50" t="str">
        <f>IFERROR(VLOOKUP(L28,[13]DATOS!$L$2:$Q$6,MATCH(M28,[13]DATOS!$M$7:$Q$7,0)+1,0),"")</f>
        <v/>
      </c>
      <c r="O28" s="50"/>
      <c r="P28" s="50"/>
      <c r="Q28" s="50"/>
      <c r="R28" s="50" t="str">
        <f>IFERROR(INDEX([13]DATOS!$T$3:$T$6,MATCH(RH!N28,[13]DATOS!$S$3:$S$6,0)),"")</f>
        <v/>
      </c>
      <c r="S28" s="51" t="str">
        <f>IFERROR(INDEX('[13]Evaluación de riesgos'!$P$9:$P$26,MATCH(RH!O28,'[13]Evaluación de riesgos'!$B$9:$B$26,0)),"")</f>
        <v/>
      </c>
      <c r="T28" s="52"/>
      <c r="U28" s="52"/>
      <c r="V28" s="80"/>
      <c r="W28" s="80"/>
      <c r="X28" s="80"/>
    </row>
    <row r="29" spans="1:24" ht="18" x14ac:dyDescent="0.2">
      <c r="A29" s="50"/>
      <c r="B29" s="50"/>
      <c r="C29" s="50"/>
      <c r="D29" s="50"/>
      <c r="E29" s="50"/>
      <c r="F29" s="50"/>
      <c r="G29" s="50"/>
      <c r="H29" s="50"/>
      <c r="I29" s="50"/>
      <c r="J29" s="50"/>
      <c r="K29" s="50" t="str">
        <f>IFERROR(VLOOKUP(I29,[13]DATOS!$L$2:$Q$6,MATCH(J29,[13]DATOS!$M$7:$Q$7,0)+1,0),"")</f>
        <v/>
      </c>
      <c r="L29" s="50"/>
      <c r="M29" s="50"/>
      <c r="N29" s="50" t="str">
        <f>IFERROR(VLOOKUP(L29,[13]DATOS!$L$2:$Q$6,MATCH(M29,[13]DATOS!$M$7:$Q$7,0)+1,0),"")</f>
        <v/>
      </c>
      <c r="O29" s="50"/>
      <c r="P29" s="50"/>
      <c r="Q29" s="50"/>
      <c r="R29" s="50" t="str">
        <f>IFERROR(INDEX([13]DATOS!$T$3:$T$6,MATCH(RH!N29,[13]DATOS!$S$3:$S$6,0)),"")</f>
        <v/>
      </c>
      <c r="S29" s="51" t="str">
        <f>IFERROR(INDEX('[13]Evaluación de riesgos'!$P$9:$P$26,MATCH(RH!O29,'[13]Evaluación de riesgos'!$B$9:$B$26,0)),"")</f>
        <v/>
      </c>
      <c r="T29" s="52"/>
      <c r="U29" s="52"/>
      <c r="V29" s="80"/>
      <c r="W29" s="80"/>
      <c r="X29" s="80"/>
    </row>
    <row r="30" spans="1:24" ht="18" x14ac:dyDescent="0.2">
      <c r="A30" s="50"/>
      <c r="B30" s="50"/>
      <c r="C30" s="50"/>
      <c r="D30" s="50"/>
      <c r="E30" s="50"/>
      <c r="F30" s="50"/>
      <c r="G30" s="50"/>
      <c r="H30" s="50"/>
      <c r="I30" s="50"/>
      <c r="J30" s="50"/>
      <c r="K30" s="50" t="str">
        <f>IFERROR(VLOOKUP(I30,[13]DATOS!$L$2:$Q$6,MATCH(J30,[13]DATOS!$M$7:$Q$7,0)+1,0),"")</f>
        <v/>
      </c>
      <c r="L30" s="50"/>
      <c r="M30" s="50"/>
      <c r="N30" s="50" t="str">
        <f>IFERROR(VLOOKUP(L30,[13]DATOS!$L$2:$Q$6,MATCH(M30,[13]DATOS!$M$7:$Q$7,0)+1,0),"")</f>
        <v/>
      </c>
      <c r="O30" s="50"/>
      <c r="P30" s="50"/>
      <c r="Q30" s="50"/>
      <c r="R30" s="50" t="str">
        <f>IFERROR(INDEX([13]DATOS!$T$3:$T$6,MATCH(RH!N30,[13]DATOS!$S$3:$S$6,0)),"")</f>
        <v/>
      </c>
      <c r="S30" s="51" t="str">
        <f>IFERROR(INDEX('[13]Evaluación de riesgos'!$P$9:$P$26,MATCH(RH!O30,'[13]Evaluación de riesgos'!$B$9:$B$26,0)),"")</f>
        <v/>
      </c>
      <c r="T30" s="52"/>
      <c r="U30" s="52"/>
      <c r="V30" s="80"/>
      <c r="W30" s="80"/>
      <c r="X30" s="80"/>
    </row>
    <row r="31" spans="1:24" ht="18" x14ac:dyDescent="0.2">
      <c r="A31" s="50"/>
      <c r="B31" s="50"/>
      <c r="C31" s="50"/>
      <c r="D31" s="50"/>
      <c r="E31" s="50"/>
      <c r="F31" s="50"/>
      <c r="G31" s="50"/>
      <c r="H31" s="50"/>
      <c r="I31" s="50"/>
      <c r="J31" s="50"/>
      <c r="K31" s="50" t="str">
        <f>IFERROR(VLOOKUP(I31,[13]DATOS!$L$2:$Q$6,MATCH(J31,[13]DATOS!$M$7:$Q$7,0)+1,0),"")</f>
        <v/>
      </c>
      <c r="L31" s="50"/>
      <c r="M31" s="50"/>
      <c r="N31" s="50" t="str">
        <f>IFERROR(VLOOKUP(L31,[13]DATOS!$L$2:$Q$6,MATCH(M31,[13]DATOS!$M$7:$Q$7,0)+1,0),"")</f>
        <v/>
      </c>
      <c r="O31" s="50"/>
      <c r="P31" s="50"/>
      <c r="Q31" s="50"/>
      <c r="R31" s="50" t="str">
        <f>IFERROR(INDEX([13]DATOS!$T$3:$T$6,MATCH(RH!N31,[13]DATOS!$S$3:$S$6,0)),"")</f>
        <v/>
      </c>
      <c r="S31" s="51" t="str">
        <f>IFERROR(INDEX('[13]Evaluación de riesgos'!$P$9:$P$26,MATCH(RH!O31,'[13]Evaluación de riesgos'!$B$9:$B$26,0)),"")</f>
        <v/>
      </c>
      <c r="T31" s="52"/>
      <c r="U31" s="52"/>
      <c r="V31" s="80"/>
      <c r="W31" s="80"/>
      <c r="X31" s="80"/>
    </row>
    <row r="32" spans="1:24" ht="18" x14ac:dyDescent="0.2">
      <c r="A32" s="50"/>
      <c r="B32" s="50"/>
      <c r="C32" s="50"/>
      <c r="D32" s="50"/>
      <c r="E32" s="50"/>
      <c r="F32" s="50"/>
      <c r="G32" s="50"/>
      <c r="H32" s="50"/>
      <c r="I32" s="50"/>
      <c r="J32" s="50"/>
      <c r="K32" s="50" t="str">
        <f>IFERROR(VLOOKUP(I32,[13]DATOS!$L$2:$Q$6,MATCH(J32,[13]DATOS!$M$7:$Q$7,0)+1,0),"")</f>
        <v/>
      </c>
      <c r="L32" s="50"/>
      <c r="M32" s="50"/>
      <c r="N32" s="50" t="str">
        <f>IFERROR(VLOOKUP(L32,[13]DATOS!$L$2:$Q$6,MATCH(M32,[13]DATOS!$M$7:$Q$7,0)+1,0),"")</f>
        <v/>
      </c>
      <c r="O32" s="50"/>
      <c r="P32" s="50"/>
      <c r="Q32" s="50"/>
      <c r="R32" s="50" t="str">
        <f>IFERROR(INDEX([13]DATOS!$T$3:$T$6,MATCH(RH!N32,[13]DATOS!$S$3:$S$6,0)),"")</f>
        <v/>
      </c>
      <c r="S32" s="51" t="str">
        <f>IFERROR(INDEX('[13]Evaluación de riesgos'!$P$9:$P$26,MATCH(RH!O32,'[13]Evaluación de riesgos'!$B$9:$B$26,0)),"")</f>
        <v/>
      </c>
      <c r="T32" s="52"/>
      <c r="U32" s="52"/>
      <c r="V32" s="80"/>
      <c r="W32" s="80"/>
      <c r="X32" s="80"/>
    </row>
    <row r="33" spans="1:24" ht="18" x14ac:dyDescent="0.2">
      <c r="A33" s="50"/>
      <c r="B33" s="50"/>
      <c r="C33" s="50"/>
      <c r="D33" s="50"/>
      <c r="E33" s="50"/>
      <c r="F33" s="50"/>
      <c r="G33" s="50"/>
      <c r="H33" s="50"/>
      <c r="I33" s="50"/>
      <c r="J33" s="50"/>
      <c r="K33" s="50" t="str">
        <f>IFERROR(VLOOKUP(I33,[13]DATOS!$L$2:$Q$6,MATCH(J33,[13]DATOS!$M$7:$Q$7,0)+1,0),"")</f>
        <v/>
      </c>
      <c r="L33" s="50"/>
      <c r="M33" s="50"/>
      <c r="N33" s="50" t="str">
        <f>IFERROR(VLOOKUP(L33,[13]DATOS!$L$2:$Q$6,MATCH(M33,[13]DATOS!$M$7:$Q$7,0)+1,0),"")</f>
        <v/>
      </c>
      <c r="O33" s="50"/>
      <c r="P33" s="50"/>
      <c r="Q33" s="50"/>
      <c r="R33" s="50" t="str">
        <f>IFERROR(INDEX([13]DATOS!$T$3:$T$6,MATCH(RH!N33,[13]DATOS!$S$3:$S$6,0)),"")</f>
        <v/>
      </c>
      <c r="S33" s="51" t="str">
        <f>IFERROR(INDEX('[13]Evaluación de riesgos'!$P$9:$P$26,MATCH(RH!O33,'[13]Evaluación de riesgos'!$B$9:$B$26,0)),"")</f>
        <v/>
      </c>
      <c r="T33" s="52"/>
      <c r="U33" s="52"/>
      <c r="V33" s="80"/>
      <c r="W33" s="80"/>
      <c r="X33" s="80"/>
    </row>
    <row r="34" spans="1:24" ht="18" x14ac:dyDescent="0.2">
      <c r="A34" s="50"/>
      <c r="B34" s="50"/>
      <c r="C34" s="50"/>
      <c r="D34" s="50"/>
      <c r="E34" s="50"/>
      <c r="F34" s="50"/>
      <c r="G34" s="50"/>
      <c r="H34" s="50"/>
      <c r="I34" s="50"/>
      <c r="J34" s="50"/>
      <c r="K34" s="50" t="str">
        <f>IFERROR(VLOOKUP(I34,[13]DATOS!$L$2:$Q$6,MATCH(J34,[13]DATOS!$M$7:$Q$7,0)+1,0),"")</f>
        <v/>
      </c>
      <c r="L34" s="50"/>
      <c r="M34" s="50"/>
      <c r="N34" s="50" t="str">
        <f>IFERROR(VLOOKUP(L34,[13]DATOS!$L$2:$Q$6,MATCH(M34,[13]DATOS!$M$7:$Q$7,0)+1,0),"")</f>
        <v/>
      </c>
      <c r="O34" s="50"/>
      <c r="P34" s="50"/>
      <c r="Q34" s="50"/>
      <c r="R34" s="50" t="str">
        <f>IFERROR(INDEX([13]DATOS!$T$3:$T$6,MATCH(RH!N34,[13]DATOS!$S$3:$S$6,0)),"")</f>
        <v/>
      </c>
      <c r="S34" s="51" t="str">
        <f>IFERROR(INDEX('[13]Evaluación de riesgos'!$P$9:$P$26,MATCH(RH!O34,'[13]Evaluación de riesgos'!$B$9:$B$26,0)),"")</f>
        <v/>
      </c>
      <c r="T34" s="52"/>
      <c r="U34" s="52"/>
      <c r="V34" s="80"/>
      <c r="W34" s="80"/>
      <c r="X34" s="80"/>
    </row>
    <row r="35" spans="1:24" ht="18" x14ac:dyDescent="0.2">
      <c r="A35" s="50"/>
      <c r="B35" s="50"/>
      <c r="C35" s="50"/>
      <c r="D35" s="50"/>
      <c r="E35" s="50"/>
      <c r="F35" s="50"/>
      <c r="G35" s="50"/>
      <c r="H35" s="50"/>
      <c r="I35" s="50"/>
      <c r="J35" s="50"/>
      <c r="K35" s="50" t="str">
        <f>IFERROR(VLOOKUP(I35,[13]DATOS!$L$2:$Q$6,MATCH(J35,[13]DATOS!$M$7:$Q$7,0)+1,0),"")</f>
        <v/>
      </c>
      <c r="L35" s="50"/>
      <c r="M35" s="50"/>
      <c r="N35" s="50" t="str">
        <f>IFERROR(VLOOKUP(L35,[13]DATOS!$L$2:$Q$6,MATCH(M35,[13]DATOS!$M$7:$Q$7,0)+1,0),"")</f>
        <v/>
      </c>
      <c r="O35" s="50"/>
      <c r="P35" s="50"/>
      <c r="Q35" s="50"/>
      <c r="R35" s="50" t="str">
        <f>IFERROR(INDEX([13]DATOS!$T$3:$T$6,MATCH(RH!N35,[13]DATOS!$S$3:$S$6,0)),"")</f>
        <v/>
      </c>
      <c r="S35" s="51" t="str">
        <f>IFERROR(INDEX('[13]Evaluación de riesgos'!$P$9:$P$26,MATCH(RH!O35,'[13]Evaluación de riesgos'!$B$9:$B$26,0)),"")</f>
        <v/>
      </c>
      <c r="T35" s="52"/>
      <c r="U35" s="52"/>
      <c r="V35" s="80"/>
      <c r="W35" s="80"/>
      <c r="X35" s="80"/>
    </row>
    <row r="36" spans="1:24" ht="18" x14ac:dyDescent="0.2">
      <c r="A36" s="50"/>
      <c r="B36" s="50"/>
      <c r="C36" s="50"/>
      <c r="D36" s="50"/>
      <c r="E36" s="50"/>
      <c r="F36" s="50"/>
      <c r="G36" s="50"/>
      <c r="H36" s="50"/>
      <c r="I36" s="50"/>
      <c r="J36" s="50"/>
      <c r="K36" s="50" t="str">
        <f>IFERROR(VLOOKUP(I36,[13]DATOS!$L$2:$Q$6,MATCH(J36,[13]DATOS!$M$7:$Q$7,0)+1,0),"")</f>
        <v/>
      </c>
      <c r="L36" s="50"/>
      <c r="M36" s="50"/>
      <c r="N36" s="50" t="str">
        <f>IFERROR(VLOOKUP(L36,[13]DATOS!$L$2:$Q$6,MATCH(M36,[13]DATOS!$M$7:$Q$7,0)+1,0),"")</f>
        <v/>
      </c>
      <c r="O36" s="50"/>
      <c r="P36" s="50"/>
      <c r="Q36" s="50"/>
      <c r="R36" s="50" t="str">
        <f>IFERROR(INDEX([13]DATOS!$T$3:$T$6,MATCH(RH!N36,[13]DATOS!$S$3:$S$6,0)),"")</f>
        <v/>
      </c>
      <c r="S36" s="51" t="str">
        <f>IFERROR(INDEX('[13]Evaluación de riesgos'!$P$9:$P$26,MATCH(RH!O36,'[13]Evaluación de riesgos'!$B$9:$B$26,0)),"")</f>
        <v/>
      </c>
      <c r="T36" s="52"/>
      <c r="U36" s="52"/>
      <c r="V36" s="80"/>
      <c r="W36" s="80"/>
      <c r="X36" s="80"/>
    </row>
    <row r="37" spans="1:24" ht="18" x14ac:dyDescent="0.2">
      <c r="A37" s="50"/>
      <c r="B37" s="50"/>
      <c r="C37" s="50"/>
      <c r="D37" s="50"/>
      <c r="E37" s="50"/>
      <c r="F37" s="50"/>
      <c r="G37" s="50"/>
      <c r="H37" s="50"/>
      <c r="I37" s="50"/>
      <c r="J37" s="50"/>
      <c r="K37" s="50" t="str">
        <f>IFERROR(VLOOKUP(I37,[13]DATOS!$L$2:$Q$6,MATCH(J37,[13]DATOS!$M$7:$Q$7,0)+1,0),"")</f>
        <v/>
      </c>
      <c r="L37" s="50"/>
      <c r="M37" s="50"/>
      <c r="N37" s="50" t="str">
        <f>IFERROR(VLOOKUP(L37,[13]DATOS!$L$2:$Q$6,MATCH(M37,[13]DATOS!$M$7:$Q$7,0)+1,0),"")</f>
        <v/>
      </c>
      <c r="O37" s="50"/>
      <c r="P37" s="50"/>
      <c r="Q37" s="50"/>
      <c r="R37" s="50" t="str">
        <f>IFERROR(INDEX([13]DATOS!$T$3:$T$6,MATCH(RH!N37,[13]DATOS!$S$3:$S$6,0)),"")</f>
        <v/>
      </c>
      <c r="S37" s="51" t="str">
        <f>IFERROR(INDEX('[13]Evaluación de riesgos'!$P$9:$P$26,MATCH(RH!O37,'[13]Evaluación de riesgos'!$B$9:$B$26,0)),"")</f>
        <v/>
      </c>
      <c r="T37" s="52"/>
      <c r="U37" s="52"/>
      <c r="V37" s="80"/>
      <c r="W37" s="80"/>
      <c r="X37" s="80"/>
    </row>
    <row r="38" spans="1:24" ht="18" x14ac:dyDescent="0.2">
      <c r="A38" s="50"/>
      <c r="B38" s="50"/>
      <c r="C38" s="50"/>
      <c r="D38" s="50"/>
      <c r="E38" s="50"/>
      <c r="F38" s="50"/>
      <c r="G38" s="50"/>
      <c r="H38" s="50"/>
      <c r="I38" s="50"/>
      <c r="J38" s="50"/>
      <c r="K38" s="50" t="str">
        <f>IFERROR(VLOOKUP(I38,[13]DATOS!$L$2:$Q$6,MATCH(J38,[13]DATOS!$M$7:$Q$7,0)+1,0),"")</f>
        <v/>
      </c>
      <c r="L38" s="50"/>
      <c r="M38" s="50"/>
      <c r="N38" s="50" t="str">
        <f>IFERROR(VLOOKUP(L38,[13]DATOS!$L$2:$Q$6,MATCH(M38,[13]DATOS!$M$7:$Q$7,0)+1,0),"")</f>
        <v/>
      </c>
      <c r="O38" s="50"/>
      <c r="P38" s="50"/>
      <c r="Q38" s="50"/>
      <c r="R38" s="50" t="str">
        <f>IFERROR(INDEX([13]DATOS!$T$3:$T$6,MATCH(RH!N38,[13]DATOS!$S$3:$S$6,0)),"")</f>
        <v/>
      </c>
      <c r="S38" s="51" t="str">
        <f>IFERROR(INDEX('[13]Evaluación de riesgos'!$P$9:$P$26,MATCH(RH!O38,'[13]Evaluación de riesgos'!$B$9:$B$26,0)),"")</f>
        <v/>
      </c>
      <c r="T38" s="52"/>
      <c r="U38" s="52"/>
      <c r="V38" s="80"/>
      <c r="W38" s="80"/>
      <c r="X38" s="80"/>
    </row>
    <row r="39" spans="1:24" ht="18" x14ac:dyDescent="0.2">
      <c r="A39" s="50"/>
      <c r="B39" s="50"/>
      <c r="C39" s="50"/>
      <c r="D39" s="50"/>
      <c r="E39" s="50"/>
      <c r="F39" s="50"/>
      <c r="G39" s="50"/>
      <c r="H39" s="50"/>
      <c r="I39" s="50"/>
      <c r="J39" s="50"/>
      <c r="K39" s="50" t="str">
        <f>IFERROR(VLOOKUP(I39,[13]DATOS!$L$2:$Q$6,MATCH(J39,[13]DATOS!$M$7:$Q$7,0)+1,0),"")</f>
        <v/>
      </c>
      <c r="L39" s="50"/>
      <c r="M39" s="50"/>
      <c r="N39" s="50" t="str">
        <f>IFERROR(VLOOKUP(L39,[13]DATOS!$L$2:$Q$6,MATCH(M39,[13]DATOS!$M$7:$Q$7,0)+1,0),"")</f>
        <v/>
      </c>
      <c r="O39" s="50"/>
      <c r="P39" s="50"/>
      <c r="Q39" s="50"/>
      <c r="R39" s="50" t="str">
        <f>IFERROR(INDEX([13]DATOS!$T$3:$T$6,MATCH(RH!N39,[13]DATOS!$S$3:$S$6,0)),"")</f>
        <v/>
      </c>
      <c r="S39" s="51" t="str">
        <f>IFERROR(INDEX('[13]Evaluación de riesgos'!$P$9:$P$26,MATCH(RH!O39,'[13]Evaluación de riesgos'!$B$9:$B$26,0)),"")</f>
        <v/>
      </c>
      <c r="T39" s="52"/>
      <c r="U39" s="52"/>
      <c r="V39" s="80"/>
      <c r="W39" s="80"/>
      <c r="X39" s="80"/>
    </row>
    <row r="40" spans="1:24" ht="18" x14ac:dyDescent="0.2">
      <c r="A40" s="50"/>
      <c r="B40" s="50"/>
      <c r="C40" s="50"/>
      <c r="D40" s="50"/>
      <c r="E40" s="50"/>
      <c r="F40" s="50"/>
      <c r="G40" s="50"/>
      <c r="H40" s="50"/>
      <c r="I40" s="50"/>
      <c r="J40" s="50"/>
      <c r="K40" s="50" t="str">
        <f>IFERROR(VLOOKUP(I40,[13]DATOS!$L$2:$Q$6,MATCH(J40,[13]DATOS!$M$7:$Q$7,0)+1,0),"")</f>
        <v/>
      </c>
      <c r="L40" s="50"/>
      <c r="M40" s="50"/>
      <c r="N40" s="50" t="str">
        <f>IFERROR(VLOOKUP(L40,[13]DATOS!$L$2:$Q$6,MATCH(M40,[13]DATOS!$M$7:$Q$7,0)+1,0),"")</f>
        <v/>
      </c>
      <c r="O40" s="50"/>
      <c r="P40" s="50"/>
      <c r="Q40" s="50"/>
      <c r="R40" s="50" t="str">
        <f>IFERROR(INDEX([13]DATOS!$T$3:$T$6,MATCH(RH!N40,[13]DATOS!$S$3:$S$6,0)),"")</f>
        <v/>
      </c>
      <c r="S40" s="51" t="str">
        <f>IFERROR(INDEX('[13]Evaluación de riesgos'!$P$9:$P$26,MATCH(RH!O40,'[13]Evaluación de riesgos'!$B$9:$B$26,0)),"")</f>
        <v/>
      </c>
      <c r="T40" s="52"/>
      <c r="U40" s="52"/>
      <c r="V40" s="80"/>
      <c r="W40" s="80"/>
      <c r="X40" s="80"/>
    </row>
    <row r="41" spans="1:24" ht="18" x14ac:dyDescent="0.2">
      <c r="A41" s="50"/>
      <c r="B41" s="50"/>
      <c r="C41" s="50"/>
      <c r="D41" s="50"/>
      <c r="E41" s="50"/>
      <c r="F41" s="50"/>
      <c r="G41" s="50"/>
      <c r="H41" s="50"/>
      <c r="I41" s="50"/>
      <c r="J41" s="50"/>
      <c r="K41" s="50" t="str">
        <f>IFERROR(VLOOKUP(I41,[13]DATOS!$L$2:$Q$6,MATCH(J41,[13]DATOS!$M$7:$Q$7,0)+1,0),"")</f>
        <v/>
      </c>
      <c r="L41" s="50"/>
      <c r="M41" s="50"/>
      <c r="N41" s="50" t="str">
        <f>IFERROR(VLOOKUP(L41,[13]DATOS!$L$2:$Q$6,MATCH(M41,[13]DATOS!$M$7:$Q$7,0)+1,0),"")</f>
        <v/>
      </c>
      <c r="O41" s="50"/>
      <c r="P41" s="50"/>
      <c r="Q41" s="50"/>
      <c r="R41" s="50" t="str">
        <f>IFERROR(INDEX([13]DATOS!$T$3:$T$6,MATCH(RH!N41,[13]DATOS!$S$3:$S$6,0)),"")</f>
        <v/>
      </c>
      <c r="S41" s="51" t="str">
        <f>IFERROR(INDEX('[13]Evaluación de riesgos'!$P$9:$P$26,MATCH(RH!O41,'[13]Evaluación de riesgos'!$B$9:$B$26,0)),"")</f>
        <v/>
      </c>
      <c r="T41" s="52"/>
      <c r="U41" s="52"/>
      <c r="V41" s="80"/>
      <c r="W41" s="80"/>
      <c r="X41" s="80"/>
    </row>
    <row r="42" spans="1:24" ht="18" x14ac:dyDescent="0.2">
      <c r="A42" s="50"/>
      <c r="B42" s="50"/>
      <c r="C42" s="50"/>
      <c r="D42" s="50"/>
      <c r="E42" s="50"/>
      <c r="F42" s="50"/>
      <c r="G42" s="50"/>
      <c r="H42" s="50"/>
      <c r="I42" s="50"/>
      <c r="J42" s="50"/>
      <c r="K42" s="50" t="str">
        <f>IFERROR(VLOOKUP(I42,[13]DATOS!$L$2:$Q$6,MATCH(J42,[13]DATOS!$M$7:$Q$7,0)+1,0),"")</f>
        <v/>
      </c>
      <c r="L42" s="50"/>
      <c r="M42" s="50"/>
      <c r="N42" s="50" t="str">
        <f>IFERROR(VLOOKUP(L42,[13]DATOS!$L$2:$Q$6,MATCH(M42,[13]DATOS!$M$7:$Q$7,0)+1,0),"")</f>
        <v/>
      </c>
      <c r="O42" s="50"/>
      <c r="P42" s="50"/>
      <c r="Q42" s="50"/>
      <c r="R42" s="50" t="str">
        <f>IFERROR(INDEX([13]DATOS!$T$3:$T$6,MATCH(RH!N42,[13]DATOS!$S$3:$S$6,0)),"")</f>
        <v/>
      </c>
      <c r="S42" s="51" t="str">
        <f>IFERROR(INDEX('[13]Evaluación de riesgos'!$P$9:$P$26,MATCH(RH!O42,'[13]Evaluación de riesgos'!$B$9:$B$26,0)),"")</f>
        <v/>
      </c>
      <c r="T42" s="52"/>
      <c r="U42" s="52"/>
      <c r="V42" s="80"/>
      <c r="W42" s="80"/>
      <c r="X42" s="80"/>
    </row>
    <row r="43" spans="1:24" ht="18" x14ac:dyDescent="0.2">
      <c r="A43" s="50"/>
      <c r="B43" s="50"/>
      <c r="C43" s="50"/>
      <c r="D43" s="50"/>
      <c r="E43" s="50"/>
      <c r="F43" s="50"/>
      <c r="G43" s="50"/>
      <c r="H43" s="50"/>
      <c r="I43" s="50"/>
      <c r="J43" s="50"/>
      <c r="K43" s="50" t="str">
        <f>IFERROR(VLOOKUP(I43,[13]DATOS!$L$2:$Q$6,MATCH(J43,[13]DATOS!$M$7:$Q$7,0)+1,0),"")</f>
        <v/>
      </c>
      <c r="L43" s="50"/>
      <c r="M43" s="50"/>
      <c r="N43" s="50" t="str">
        <f>IFERROR(VLOOKUP(L43,[13]DATOS!$L$2:$Q$6,MATCH(M43,[13]DATOS!$M$7:$Q$7,0)+1,0),"")</f>
        <v/>
      </c>
      <c r="O43" s="50"/>
      <c r="P43" s="50"/>
      <c r="Q43" s="50"/>
      <c r="R43" s="50" t="str">
        <f>IFERROR(INDEX([13]DATOS!$T$3:$T$6,MATCH(RH!N43,[13]DATOS!$S$3:$S$6,0)),"")</f>
        <v/>
      </c>
      <c r="S43" s="51" t="str">
        <f>IFERROR(INDEX('[13]Evaluación de riesgos'!$P$9:$P$26,MATCH(RH!O43,'[13]Evaluación de riesgos'!$B$9:$B$26,0)),"")</f>
        <v/>
      </c>
      <c r="T43" s="52"/>
      <c r="U43" s="52"/>
      <c r="V43" s="80"/>
      <c r="W43" s="80"/>
      <c r="X43" s="80"/>
    </row>
    <row r="44" spans="1:24" ht="18" x14ac:dyDescent="0.2">
      <c r="A44" s="50"/>
      <c r="B44" s="50"/>
      <c r="C44" s="50"/>
      <c r="D44" s="50"/>
      <c r="E44" s="50"/>
      <c r="F44" s="50"/>
      <c r="G44" s="50"/>
      <c r="H44" s="50"/>
      <c r="I44" s="50"/>
      <c r="J44" s="50"/>
      <c r="K44" s="50" t="str">
        <f>IFERROR(VLOOKUP(I44,[13]DATOS!$L$2:$Q$6,MATCH(J44,[13]DATOS!$M$7:$Q$7,0)+1,0),"")</f>
        <v/>
      </c>
      <c r="L44" s="50"/>
      <c r="M44" s="50"/>
      <c r="N44" s="50" t="str">
        <f>IFERROR(VLOOKUP(L44,[13]DATOS!$L$2:$Q$6,MATCH(M44,[13]DATOS!$M$7:$Q$7,0)+1,0),"")</f>
        <v/>
      </c>
      <c r="O44" s="50"/>
      <c r="P44" s="50"/>
      <c r="Q44" s="50"/>
      <c r="R44" s="50" t="str">
        <f>IFERROR(INDEX([13]DATOS!$T$3:$T$6,MATCH(RH!N44,[13]DATOS!$S$3:$S$6,0)),"")</f>
        <v/>
      </c>
      <c r="S44" s="51" t="str">
        <f>IFERROR(INDEX('[13]Evaluación de riesgos'!$P$9:$P$26,MATCH(RH!O44,'[13]Evaluación de riesgos'!$B$9:$B$26,0)),"")</f>
        <v/>
      </c>
      <c r="T44" s="52"/>
      <c r="U44" s="52"/>
      <c r="V44" s="80"/>
      <c r="W44" s="80"/>
      <c r="X44" s="80"/>
    </row>
    <row r="45" spans="1:24" ht="18" x14ac:dyDescent="0.2">
      <c r="A45" s="50"/>
      <c r="B45" s="50"/>
      <c r="C45" s="50"/>
      <c r="D45" s="50"/>
      <c r="E45" s="50"/>
      <c r="F45" s="50"/>
      <c r="G45" s="50"/>
      <c r="H45" s="50"/>
      <c r="I45" s="50"/>
      <c r="J45" s="50"/>
      <c r="K45" s="50" t="str">
        <f>IFERROR(VLOOKUP(I45,[13]DATOS!$L$2:$Q$6,MATCH(J45,[13]DATOS!$M$7:$Q$7,0)+1,0),"")</f>
        <v/>
      </c>
      <c r="L45" s="50"/>
      <c r="M45" s="50"/>
      <c r="N45" s="50" t="str">
        <f>IFERROR(VLOOKUP(L45,[13]DATOS!$L$2:$Q$6,MATCH(M45,[13]DATOS!$M$7:$Q$7,0)+1,0),"")</f>
        <v/>
      </c>
      <c r="O45" s="50"/>
      <c r="P45" s="50"/>
      <c r="Q45" s="50"/>
      <c r="R45" s="50" t="str">
        <f>IFERROR(INDEX([13]DATOS!$T$3:$T$6,MATCH(RH!N45,[13]DATOS!$S$3:$S$6,0)),"")</f>
        <v/>
      </c>
      <c r="S45" s="51" t="str">
        <f>IFERROR(INDEX('[13]Evaluación de riesgos'!$P$9:$P$26,MATCH(RH!O45,'[13]Evaluación de riesgos'!$B$9:$B$26,0)),"")</f>
        <v/>
      </c>
      <c r="T45" s="52"/>
      <c r="U45" s="52"/>
      <c r="V45" s="80"/>
      <c r="W45" s="80"/>
      <c r="X45" s="80"/>
    </row>
    <row r="46" spans="1:24" ht="18" x14ac:dyDescent="0.2">
      <c r="A46" s="50"/>
      <c r="B46" s="50"/>
      <c r="C46" s="50"/>
      <c r="D46" s="50"/>
      <c r="E46" s="50"/>
      <c r="F46" s="50"/>
      <c r="G46" s="50"/>
      <c r="H46" s="50"/>
      <c r="I46" s="50"/>
      <c r="J46" s="50"/>
      <c r="K46" s="50" t="str">
        <f>IFERROR(VLOOKUP(I46,[13]DATOS!$L$2:$Q$6,MATCH(J46,[13]DATOS!$M$7:$Q$7,0)+1,0),"")</f>
        <v/>
      </c>
      <c r="L46" s="50"/>
      <c r="M46" s="50"/>
      <c r="N46" s="50" t="str">
        <f>IFERROR(VLOOKUP(L46,[13]DATOS!$L$2:$Q$6,MATCH(M46,[13]DATOS!$M$7:$Q$7,0)+1,0),"")</f>
        <v/>
      </c>
      <c r="O46" s="50"/>
      <c r="P46" s="50"/>
      <c r="Q46" s="50"/>
      <c r="R46" s="50" t="str">
        <f>IFERROR(INDEX([13]DATOS!$T$3:$T$6,MATCH(RH!N46,[13]DATOS!$S$3:$S$6,0)),"")</f>
        <v/>
      </c>
      <c r="S46" s="51" t="str">
        <f>IFERROR(INDEX('[13]Evaluación de riesgos'!$P$9:$P$26,MATCH(RH!O46,'[13]Evaluación de riesgos'!$B$9:$B$26,0)),"")</f>
        <v/>
      </c>
      <c r="T46" s="52"/>
      <c r="U46" s="52"/>
      <c r="V46" s="80"/>
      <c r="W46" s="80"/>
      <c r="X46" s="80"/>
    </row>
    <row r="47" spans="1:24" ht="18" x14ac:dyDescent="0.2">
      <c r="A47" s="50"/>
      <c r="B47" s="50"/>
      <c r="C47" s="50"/>
      <c r="D47" s="50"/>
      <c r="E47" s="50"/>
      <c r="F47" s="50"/>
      <c r="G47" s="50"/>
      <c r="H47" s="50"/>
      <c r="I47" s="50"/>
      <c r="J47" s="50"/>
      <c r="K47" s="50" t="str">
        <f>IFERROR(VLOOKUP(I47,[13]DATOS!$L$2:$Q$6,MATCH(J47,[13]DATOS!$M$7:$Q$7,0)+1,0),"")</f>
        <v/>
      </c>
      <c r="L47" s="50"/>
      <c r="M47" s="50"/>
      <c r="N47" s="50" t="str">
        <f>IFERROR(VLOOKUP(L47,[13]DATOS!$L$2:$Q$6,MATCH(M47,[13]DATOS!$M$7:$Q$7,0)+1,0),"")</f>
        <v/>
      </c>
      <c r="O47" s="50"/>
      <c r="P47" s="50"/>
      <c r="Q47" s="50"/>
      <c r="R47" s="50" t="str">
        <f>IFERROR(INDEX([13]DATOS!$T$3:$T$6,MATCH(RH!N47,[13]DATOS!$S$3:$S$6,0)),"")</f>
        <v/>
      </c>
      <c r="S47" s="51" t="str">
        <f>IFERROR(INDEX('[13]Evaluación de riesgos'!$P$9:$P$26,MATCH(RH!O47,'[13]Evaluación de riesgos'!$B$9:$B$26,0)),"")</f>
        <v/>
      </c>
      <c r="T47" s="52"/>
      <c r="U47" s="52"/>
      <c r="V47" s="80"/>
      <c r="W47" s="80"/>
      <c r="X47" s="80"/>
    </row>
    <row r="48" spans="1:24" ht="18" x14ac:dyDescent="0.2">
      <c r="A48" s="50"/>
      <c r="B48" s="50"/>
      <c r="C48" s="50"/>
      <c r="D48" s="50"/>
      <c r="E48" s="50"/>
      <c r="F48" s="50"/>
      <c r="G48" s="50"/>
      <c r="H48" s="50"/>
      <c r="I48" s="50"/>
      <c r="J48" s="50"/>
      <c r="K48" s="50" t="str">
        <f>IFERROR(VLOOKUP(I48,[13]DATOS!$L$2:$Q$6,MATCH(J48,[13]DATOS!$M$7:$Q$7,0)+1,0),"")</f>
        <v/>
      </c>
      <c r="L48" s="50"/>
      <c r="M48" s="50"/>
      <c r="N48" s="50" t="str">
        <f>IFERROR(VLOOKUP(L48,[13]DATOS!$L$2:$Q$6,MATCH(M48,[13]DATOS!$M$7:$Q$7,0)+1,0),"")</f>
        <v/>
      </c>
      <c r="O48" s="50"/>
      <c r="P48" s="50"/>
      <c r="Q48" s="50"/>
      <c r="R48" s="50" t="str">
        <f>IFERROR(INDEX([13]DATOS!$T$3:$T$6,MATCH(RH!N48,[13]DATOS!$S$3:$S$6,0)),"")</f>
        <v/>
      </c>
      <c r="S48" s="51" t="str">
        <f>IFERROR(INDEX('[13]Evaluación de riesgos'!$P$9:$P$26,MATCH(RH!O48,'[13]Evaluación de riesgos'!$B$9:$B$26,0)),"")</f>
        <v/>
      </c>
      <c r="T48" s="52"/>
      <c r="U48" s="52"/>
      <c r="V48" s="80"/>
      <c r="W48" s="80"/>
      <c r="X48" s="80"/>
    </row>
    <row r="49" spans="1:24" ht="18" x14ac:dyDescent="0.2">
      <c r="A49" s="50"/>
      <c r="B49" s="50"/>
      <c r="C49" s="50"/>
      <c r="D49" s="50"/>
      <c r="E49" s="50"/>
      <c r="F49" s="50"/>
      <c r="G49" s="50"/>
      <c r="H49" s="50"/>
      <c r="I49" s="50"/>
      <c r="J49" s="50"/>
      <c r="K49" s="50" t="str">
        <f>IFERROR(VLOOKUP(I49,[13]DATOS!$L$2:$Q$6,MATCH(J49,[13]DATOS!$M$7:$Q$7,0)+1,0),"")</f>
        <v/>
      </c>
      <c r="L49" s="50"/>
      <c r="M49" s="50"/>
      <c r="N49" s="50" t="str">
        <f>IFERROR(VLOOKUP(L49,[13]DATOS!$L$2:$Q$6,MATCH(M49,[13]DATOS!$M$7:$Q$7,0)+1,0),"")</f>
        <v/>
      </c>
      <c r="O49" s="50"/>
      <c r="P49" s="50"/>
      <c r="Q49" s="50"/>
      <c r="R49" s="50" t="str">
        <f>IFERROR(INDEX([13]DATOS!$T$3:$T$6,MATCH(RH!N49,[13]DATOS!$S$3:$S$6,0)),"")</f>
        <v/>
      </c>
      <c r="S49" s="51" t="str">
        <f>IFERROR(INDEX('[13]Evaluación de riesgos'!$P$9:$P$26,MATCH(RH!O49,'[13]Evaluación de riesgos'!$B$9:$B$26,0)),"")</f>
        <v/>
      </c>
      <c r="T49" s="52"/>
      <c r="U49" s="52"/>
      <c r="V49" s="80"/>
      <c r="W49" s="80"/>
      <c r="X49" s="80"/>
    </row>
    <row r="50" spans="1:24" ht="18" x14ac:dyDescent="0.2">
      <c r="A50" s="50"/>
      <c r="B50" s="50"/>
      <c r="C50" s="50"/>
      <c r="D50" s="50"/>
      <c r="E50" s="50"/>
      <c r="F50" s="50"/>
      <c r="G50" s="50"/>
      <c r="H50" s="50"/>
      <c r="I50" s="50"/>
      <c r="J50" s="50"/>
      <c r="K50" s="50" t="str">
        <f>IFERROR(VLOOKUP(I50,[13]DATOS!$L$2:$Q$6,MATCH(J50,[13]DATOS!$M$7:$Q$7,0)+1,0),"")</f>
        <v/>
      </c>
      <c r="L50" s="50"/>
      <c r="M50" s="50"/>
      <c r="N50" s="50" t="str">
        <f>IFERROR(VLOOKUP(L50,[13]DATOS!$L$2:$Q$6,MATCH(M50,[13]DATOS!$M$7:$Q$7,0)+1,0),"")</f>
        <v/>
      </c>
      <c r="O50" s="50"/>
      <c r="P50" s="50"/>
      <c r="Q50" s="50"/>
      <c r="R50" s="50" t="str">
        <f>IFERROR(INDEX([13]DATOS!$T$3:$T$6,MATCH(RH!N50,[13]DATOS!$S$3:$S$6,0)),"")</f>
        <v/>
      </c>
      <c r="S50" s="51" t="str">
        <f>IFERROR(INDEX('[13]Evaluación de riesgos'!$P$9:$P$26,MATCH(RH!O50,'[13]Evaluación de riesgos'!$B$9:$B$26,0)),"")</f>
        <v/>
      </c>
      <c r="T50" s="52"/>
      <c r="U50" s="52"/>
      <c r="V50" s="80"/>
      <c r="W50" s="80"/>
      <c r="X50" s="80"/>
    </row>
    <row r="51" spans="1:24" ht="18" x14ac:dyDescent="0.2">
      <c r="A51" s="50"/>
      <c r="B51" s="50"/>
      <c r="C51" s="50"/>
      <c r="D51" s="50"/>
      <c r="E51" s="50"/>
      <c r="F51" s="50"/>
      <c r="G51" s="50"/>
      <c r="H51" s="50"/>
      <c r="I51" s="50"/>
      <c r="J51" s="50"/>
      <c r="K51" s="50" t="str">
        <f>IFERROR(VLOOKUP(I51,[13]DATOS!$L$2:$Q$6,MATCH(J51,[13]DATOS!$M$7:$Q$7,0)+1,0),"")</f>
        <v/>
      </c>
      <c r="L51" s="50"/>
      <c r="M51" s="50"/>
      <c r="N51" s="50" t="str">
        <f>IFERROR(VLOOKUP(L51,[13]DATOS!$L$2:$Q$6,MATCH(M51,[13]DATOS!$M$7:$Q$7,0)+1,0),"")</f>
        <v/>
      </c>
      <c r="O51" s="50"/>
      <c r="P51" s="50"/>
      <c r="Q51" s="50"/>
      <c r="R51" s="50" t="str">
        <f>IFERROR(INDEX([13]DATOS!$T$3:$T$6,MATCH(RH!N51,[13]DATOS!$S$3:$S$6,0)),"")</f>
        <v/>
      </c>
      <c r="S51" s="51" t="str">
        <f>IFERROR(INDEX('[13]Evaluación de riesgos'!$P$9:$P$26,MATCH(RH!O51,'[13]Evaluación de riesgos'!$B$9:$B$26,0)),"")</f>
        <v/>
      </c>
      <c r="T51" s="52"/>
      <c r="U51" s="52"/>
      <c r="V51" s="80"/>
      <c r="W51" s="80"/>
      <c r="X51" s="80"/>
    </row>
    <row r="52" spans="1:24" ht="18" x14ac:dyDescent="0.2">
      <c r="A52" s="50"/>
      <c r="B52" s="50"/>
      <c r="C52" s="50"/>
      <c r="D52" s="50"/>
      <c r="E52" s="50"/>
      <c r="F52" s="50"/>
      <c r="G52" s="50"/>
      <c r="H52" s="50"/>
      <c r="I52" s="50"/>
      <c r="J52" s="50"/>
      <c r="K52" s="50" t="str">
        <f>IFERROR(VLOOKUP(I52,[13]DATOS!$L$2:$Q$6,MATCH(J52,[13]DATOS!$M$7:$Q$7,0)+1,0),"")</f>
        <v/>
      </c>
      <c r="L52" s="50"/>
      <c r="M52" s="50"/>
      <c r="N52" s="50" t="str">
        <f>IFERROR(VLOOKUP(L52,[13]DATOS!$L$2:$Q$6,MATCH(M52,[13]DATOS!$M$7:$Q$7,0)+1,0),"")</f>
        <v/>
      </c>
      <c r="O52" s="50"/>
      <c r="P52" s="50"/>
      <c r="Q52" s="50"/>
      <c r="R52" s="50" t="str">
        <f>IFERROR(INDEX([13]DATOS!$T$3:$T$6,MATCH(RH!N52,[13]DATOS!$S$3:$S$6,0)),"")</f>
        <v/>
      </c>
      <c r="S52" s="51" t="str">
        <f>IFERROR(INDEX('[13]Evaluación de riesgos'!$P$9:$P$26,MATCH(RH!O52,'[13]Evaluación de riesgos'!$B$9:$B$26,0)),"")</f>
        <v/>
      </c>
      <c r="T52" s="52"/>
      <c r="U52" s="52"/>
      <c r="V52" s="80"/>
      <c r="W52" s="80"/>
      <c r="X52" s="80"/>
    </row>
    <row r="53" spans="1:24" ht="18" x14ac:dyDescent="0.2">
      <c r="A53" s="50"/>
      <c r="B53" s="50"/>
      <c r="C53" s="50"/>
      <c r="D53" s="50"/>
      <c r="E53" s="50"/>
      <c r="F53" s="50"/>
      <c r="G53" s="50"/>
      <c r="H53" s="50"/>
      <c r="I53" s="50"/>
      <c r="J53" s="50"/>
      <c r="K53" s="50" t="str">
        <f>IFERROR(VLOOKUP(I53,[13]DATOS!$L$2:$Q$6,MATCH(J53,[13]DATOS!$M$7:$Q$7,0)+1,0),"")</f>
        <v/>
      </c>
      <c r="L53" s="50"/>
      <c r="M53" s="50"/>
      <c r="N53" s="50" t="str">
        <f>IFERROR(VLOOKUP(L53,[13]DATOS!$L$2:$Q$6,MATCH(M53,[13]DATOS!$M$7:$Q$7,0)+1,0),"")</f>
        <v/>
      </c>
      <c r="O53" s="50"/>
      <c r="P53" s="50"/>
      <c r="Q53" s="50"/>
      <c r="R53" s="50" t="str">
        <f>IFERROR(INDEX([13]DATOS!$T$3:$T$6,MATCH(RH!N53,[13]DATOS!$S$3:$S$6,0)),"")</f>
        <v/>
      </c>
      <c r="S53" s="51" t="str">
        <f>IFERROR(INDEX('[13]Evaluación de riesgos'!$P$9:$P$26,MATCH(RH!O53,'[13]Evaluación de riesgos'!$B$9:$B$26,0)),"")</f>
        <v/>
      </c>
      <c r="T53" s="52"/>
      <c r="U53" s="52"/>
      <c r="V53" s="80"/>
      <c r="W53" s="80"/>
      <c r="X53" s="80"/>
    </row>
    <row r="54" spans="1:24" ht="18" x14ac:dyDescent="0.2">
      <c r="A54" s="50"/>
      <c r="B54" s="50"/>
      <c r="C54" s="50"/>
      <c r="D54" s="50"/>
      <c r="E54" s="50"/>
      <c r="F54" s="50"/>
      <c r="G54" s="50"/>
      <c r="H54" s="50"/>
      <c r="I54" s="50"/>
      <c r="J54" s="50"/>
      <c r="K54" s="50" t="str">
        <f>IFERROR(VLOOKUP(I54,[13]DATOS!$L$2:$Q$6,MATCH(J54,[13]DATOS!$M$7:$Q$7,0)+1,0),"")</f>
        <v/>
      </c>
      <c r="L54" s="50"/>
      <c r="M54" s="50"/>
      <c r="N54" s="50" t="str">
        <f>IFERROR(VLOOKUP(L54,[13]DATOS!$L$2:$Q$6,MATCH(M54,[13]DATOS!$M$7:$Q$7,0)+1,0),"")</f>
        <v/>
      </c>
      <c r="O54" s="50"/>
      <c r="P54" s="50"/>
      <c r="Q54" s="50"/>
      <c r="R54" s="50" t="str">
        <f>IFERROR(INDEX([13]DATOS!$T$3:$T$6,MATCH(RH!N54,[13]DATOS!$S$3:$S$6,0)),"")</f>
        <v/>
      </c>
      <c r="S54" s="51" t="str">
        <f>IFERROR(INDEX('[13]Evaluación de riesgos'!$P$9:$P$26,MATCH(RH!O54,'[13]Evaluación de riesgos'!$B$9:$B$26,0)),"")</f>
        <v/>
      </c>
      <c r="T54" s="52"/>
      <c r="U54" s="52"/>
      <c r="V54" s="80"/>
      <c r="W54" s="80"/>
      <c r="X54" s="80"/>
    </row>
    <row r="55" spans="1:24" ht="18" x14ac:dyDescent="0.2">
      <c r="A55" s="50"/>
      <c r="B55" s="50"/>
      <c r="C55" s="50"/>
      <c r="D55" s="50"/>
      <c r="E55" s="50"/>
      <c r="F55" s="50"/>
      <c r="G55" s="50"/>
      <c r="H55" s="50"/>
      <c r="I55" s="50"/>
      <c r="J55" s="50"/>
      <c r="K55" s="50" t="str">
        <f>IFERROR(VLOOKUP(I55,[13]DATOS!$L$2:$Q$6,MATCH(J55,[13]DATOS!$M$7:$Q$7,0)+1,0),"")</f>
        <v/>
      </c>
      <c r="L55" s="50"/>
      <c r="M55" s="50"/>
      <c r="N55" s="50" t="str">
        <f>IFERROR(VLOOKUP(L55,[13]DATOS!$L$2:$Q$6,MATCH(M55,[13]DATOS!$M$7:$Q$7,0)+1,0),"")</f>
        <v/>
      </c>
      <c r="O55" s="50"/>
      <c r="P55" s="50"/>
      <c r="Q55" s="50"/>
      <c r="R55" s="50" t="str">
        <f>IFERROR(INDEX([13]DATOS!$T$3:$T$6,MATCH(RH!N55,[13]DATOS!$S$3:$S$6,0)),"")</f>
        <v/>
      </c>
      <c r="S55" s="51" t="str">
        <f>IFERROR(INDEX('[13]Evaluación de riesgos'!$P$9:$P$26,MATCH(RH!O55,'[13]Evaluación de riesgos'!$B$9:$B$26,0)),"")</f>
        <v/>
      </c>
      <c r="T55" s="52"/>
      <c r="U55" s="52"/>
      <c r="V55" s="80"/>
      <c r="W55" s="80"/>
      <c r="X55" s="80"/>
    </row>
    <row r="56" spans="1:24" ht="18" x14ac:dyDescent="0.2">
      <c r="A56" s="50"/>
      <c r="B56" s="50"/>
      <c r="C56" s="50"/>
      <c r="D56" s="50"/>
      <c r="E56" s="50"/>
      <c r="F56" s="50"/>
      <c r="G56" s="50"/>
      <c r="H56" s="50"/>
      <c r="I56" s="50"/>
      <c r="J56" s="50"/>
      <c r="K56" s="50" t="str">
        <f>IFERROR(VLOOKUP(I56,[13]DATOS!$L$2:$Q$6,MATCH(J56,[13]DATOS!$M$7:$Q$7,0)+1,0),"")</f>
        <v/>
      </c>
      <c r="L56" s="50"/>
      <c r="M56" s="50"/>
      <c r="N56" s="50" t="str">
        <f>IFERROR(VLOOKUP(L56,[13]DATOS!$L$2:$Q$6,MATCH(M56,[13]DATOS!$M$7:$Q$7,0)+1,0),"")</f>
        <v/>
      </c>
      <c r="O56" s="50"/>
      <c r="P56" s="50"/>
      <c r="Q56" s="50"/>
      <c r="R56" s="50" t="str">
        <f>IFERROR(INDEX([13]DATOS!$T$3:$T$6,MATCH(RH!N56,[13]DATOS!$S$3:$S$6,0)),"")</f>
        <v/>
      </c>
      <c r="S56" s="51" t="str">
        <f>IFERROR(INDEX('[13]Evaluación de riesgos'!$P$9:$P$26,MATCH(RH!O56,'[13]Evaluación de riesgos'!$B$9:$B$26,0)),"")</f>
        <v/>
      </c>
      <c r="T56" s="52"/>
      <c r="U56" s="52"/>
      <c r="V56" s="80"/>
      <c r="W56" s="80"/>
      <c r="X56" s="80"/>
    </row>
    <row r="57" spans="1:24" ht="18" x14ac:dyDescent="0.2">
      <c r="A57" s="50"/>
      <c r="B57" s="50"/>
      <c r="C57" s="50"/>
      <c r="D57" s="50"/>
      <c r="E57" s="50"/>
      <c r="F57" s="50"/>
      <c r="G57" s="50"/>
      <c r="H57" s="50"/>
      <c r="I57" s="50"/>
      <c r="J57" s="50"/>
      <c r="K57" s="50" t="str">
        <f>IFERROR(VLOOKUP(I57,[13]DATOS!$L$2:$Q$6,MATCH(J57,[13]DATOS!$M$7:$Q$7,0)+1,0),"")</f>
        <v/>
      </c>
      <c r="L57" s="50"/>
      <c r="M57" s="50"/>
      <c r="N57" s="50" t="str">
        <f>IFERROR(VLOOKUP(L57,[13]DATOS!$L$2:$Q$6,MATCH(M57,[13]DATOS!$M$7:$Q$7,0)+1,0),"")</f>
        <v/>
      </c>
      <c r="O57" s="50"/>
      <c r="P57" s="50"/>
      <c r="Q57" s="50"/>
      <c r="R57" s="50" t="str">
        <f>IFERROR(INDEX([13]DATOS!$T$3:$T$6,MATCH(RH!N57,[13]DATOS!$S$3:$S$6,0)),"")</f>
        <v/>
      </c>
      <c r="S57" s="51" t="str">
        <f>IFERROR(INDEX('[13]Evaluación de riesgos'!$P$9:$P$26,MATCH(RH!O57,'[13]Evaluación de riesgos'!$B$9:$B$26,0)),"")</f>
        <v/>
      </c>
      <c r="T57" s="52"/>
      <c r="U57" s="52"/>
      <c r="V57" s="80"/>
      <c r="W57" s="80"/>
      <c r="X57" s="80"/>
    </row>
    <row r="58" spans="1:24" ht="18" x14ac:dyDescent="0.2">
      <c r="A58" s="50"/>
      <c r="B58" s="50"/>
      <c r="C58" s="50"/>
      <c r="D58" s="50"/>
      <c r="E58" s="50"/>
      <c r="F58" s="50"/>
      <c r="G58" s="50"/>
      <c r="H58" s="50"/>
      <c r="I58" s="50"/>
      <c r="J58" s="50"/>
      <c r="K58" s="50" t="str">
        <f>IFERROR(VLOOKUP(I58,[13]DATOS!$L$2:$Q$6,MATCH(J58,[13]DATOS!$M$7:$Q$7,0)+1,0),"")</f>
        <v/>
      </c>
      <c r="L58" s="50"/>
      <c r="M58" s="50"/>
      <c r="N58" s="50" t="str">
        <f>IFERROR(VLOOKUP(L58,[13]DATOS!$L$2:$Q$6,MATCH(M58,[13]DATOS!$M$7:$Q$7,0)+1,0),"")</f>
        <v/>
      </c>
      <c r="O58" s="50"/>
      <c r="P58" s="50"/>
      <c r="Q58" s="50"/>
      <c r="R58" s="50" t="str">
        <f>IFERROR(INDEX([13]DATOS!$T$3:$T$6,MATCH(RH!N58,[13]DATOS!$S$3:$S$6,0)),"")</f>
        <v/>
      </c>
      <c r="S58" s="51" t="str">
        <f>IFERROR(INDEX('[13]Evaluación de riesgos'!$P$9:$P$26,MATCH(RH!O58,'[13]Evaluación de riesgos'!$B$9:$B$26,0)),"")</f>
        <v/>
      </c>
      <c r="T58" s="52"/>
      <c r="U58" s="52"/>
      <c r="V58" s="80"/>
      <c r="W58" s="80"/>
      <c r="X58" s="80"/>
    </row>
    <row r="59" spans="1:24" ht="18" x14ac:dyDescent="0.2">
      <c r="A59" s="50"/>
      <c r="B59" s="50"/>
      <c r="C59" s="50"/>
      <c r="D59" s="50"/>
      <c r="E59" s="50"/>
      <c r="F59" s="50"/>
      <c r="G59" s="50"/>
      <c r="H59" s="50"/>
      <c r="I59" s="50"/>
      <c r="J59" s="50"/>
      <c r="K59" s="50" t="str">
        <f>IFERROR(VLOOKUP(I59,[13]DATOS!$L$2:$Q$6,MATCH(J59,[13]DATOS!$M$7:$Q$7,0)+1,0),"")</f>
        <v/>
      </c>
      <c r="L59" s="50"/>
      <c r="M59" s="50"/>
      <c r="N59" s="50" t="str">
        <f>IFERROR(VLOOKUP(L59,[13]DATOS!$L$2:$Q$6,MATCH(M59,[13]DATOS!$M$7:$Q$7,0)+1,0),"")</f>
        <v/>
      </c>
      <c r="O59" s="50"/>
      <c r="P59" s="50"/>
      <c r="Q59" s="50"/>
      <c r="R59" s="50" t="str">
        <f>IFERROR(INDEX([13]DATOS!$T$3:$T$6,MATCH(RH!N59,[13]DATOS!$S$3:$S$6,0)),"")</f>
        <v/>
      </c>
      <c r="S59" s="51" t="str">
        <f>IFERROR(INDEX('[13]Evaluación de riesgos'!$P$9:$P$26,MATCH(RH!O59,'[13]Evaluación de riesgos'!$B$9:$B$26,0)),"")</f>
        <v/>
      </c>
      <c r="T59" s="52"/>
      <c r="U59" s="52"/>
      <c r="V59" s="80"/>
      <c r="W59" s="80"/>
      <c r="X59" s="80"/>
    </row>
    <row r="60" spans="1:24" ht="18" x14ac:dyDescent="0.2">
      <c r="A60" s="50"/>
      <c r="B60" s="50"/>
      <c r="C60" s="50"/>
      <c r="D60" s="50"/>
      <c r="E60" s="50"/>
      <c r="F60" s="50"/>
      <c r="G60" s="50"/>
      <c r="H60" s="50"/>
      <c r="I60" s="50"/>
      <c r="J60" s="50"/>
      <c r="K60" s="50" t="str">
        <f>IFERROR(VLOOKUP(I60,[13]DATOS!$L$2:$Q$6,MATCH(J60,[13]DATOS!$M$7:$Q$7,0)+1,0),"")</f>
        <v/>
      </c>
      <c r="L60" s="50"/>
      <c r="M60" s="50"/>
      <c r="N60" s="50" t="str">
        <f>IFERROR(VLOOKUP(L60,[13]DATOS!$L$2:$Q$6,MATCH(M60,[13]DATOS!$M$7:$Q$7,0)+1,0),"")</f>
        <v/>
      </c>
      <c r="O60" s="50"/>
      <c r="P60" s="50"/>
      <c r="Q60" s="50"/>
      <c r="R60" s="50" t="str">
        <f>IFERROR(INDEX([13]DATOS!$T$3:$T$6,MATCH(RH!N60,[13]DATOS!$S$3:$S$6,0)),"")</f>
        <v/>
      </c>
      <c r="S60" s="51" t="str">
        <f>IFERROR(INDEX('[13]Evaluación de riesgos'!$P$9:$P$26,MATCH(RH!O60,'[13]Evaluación de riesgos'!$B$9:$B$26,0)),"")</f>
        <v/>
      </c>
      <c r="T60" s="52"/>
      <c r="U60" s="52"/>
      <c r="V60" s="80"/>
      <c r="W60" s="80"/>
      <c r="X60" s="80"/>
    </row>
    <row r="61" spans="1:24" ht="18" x14ac:dyDescent="0.2">
      <c r="A61" s="50"/>
      <c r="B61" s="50"/>
      <c r="C61" s="50"/>
      <c r="D61" s="50"/>
      <c r="E61" s="50"/>
      <c r="F61" s="50"/>
      <c r="G61" s="50"/>
      <c r="H61" s="50"/>
      <c r="I61" s="50"/>
      <c r="J61" s="50"/>
      <c r="K61" s="50" t="str">
        <f>IFERROR(VLOOKUP(I61,[13]DATOS!$L$2:$Q$6,MATCH(J61,[13]DATOS!$M$7:$Q$7,0)+1,0),"")</f>
        <v/>
      </c>
      <c r="L61" s="50"/>
      <c r="M61" s="50"/>
      <c r="N61" s="50" t="str">
        <f>IFERROR(VLOOKUP(L61,[13]DATOS!$L$2:$Q$6,MATCH(M61,[13]DATOS!$M$7:$Q$7,0)+1,0),"")</f>
        <v/>
      </c>
      <c r="O61" s="50"/>
      <c r="P61" s="50"/>
      <c r="Q61" s="50"/>
      <c r="R61" s="50" t="str">
        <f>IFERROR(INDEX([13]DATOS!$T$3:$T$6,MATCH(RH!N61,[13]DATOS!$S$3:$S$6,0)),"")</f>
        <v/>
      </c>
      <c r="S61" s="51" t="str">
        <f>IFERROR(INDEX('[13]Evaluación de riesgos'!$P$9:$P$26,MATCH(RH!O61,'[13]Evaluación de riesgos'!$B$9:$B$26,0)),"")</f>
        <v/>
      </c>
      <c r="T61" s="52"/>
      <c r="U61" s="52"/>
      <c r="V61" s="80"/>
      <c r="W61" s="80"/>
      <c r="X61" s="80"/>
    </row>
    <row r="62" spans="1:24" ht="18" x14ac:dyDescent="0.2">
      <c r="A62" s="50"/>
      <c r="B62" s="50"/>
      <c r="C62" s="50"/>
      <c r="D62" s="50"/>
      <c r="E62" s="50"/>
      <c r="F62" s="50"/>
      <c r="G62" s="50"/>
      <c r="H62" s="50"/>
      <c r="I62" s="50"/>
      <c r="J62" s="50"/>
      <c r="K62" s="50" t="str">
        <f>IFERROR(VLOOKUP(I62,[13]DATOS!$L$2:$Q$6,MATCH(J62,[13]DATOS!$M$7:$Q$7,0)+1,0),"")</f>
        <v/>
      </c>
      <c r="L62" s="50"/>
      <c r="M62" s="50"/>
      <c r="N62" s="50" t="str">
        <f>IFERROR(VLOOKUP(L62,[13]DATOS!$L$2:$Q$6,MATCH(M62,[13]DATOS!$M$7:$Q$7,0)+1,0),"")</f>
        <v/>
      </c>
      <c r="O62" s="50"/>
      <c r="P62" s="50"/>
      <c r="Q62" s="50"/>
      <c r="R62" s="50" t="str">
        <f>IFERROR(INDEX([13]DATOS!$T$3:$T$6,MATCH(RH!N62,[13]DATOS!$S$3:$S$6,0)),"")</f>
        <v/>
      </c>
      <c r="S62" s="51" t="str">
        <f>IFERROR(INDEX('[13]Evaluación de riesgos'!$P$9:$P$26,MATCH(RH!O62,'[13]Evaluación de riesgos'!$B$9:$B$26,0)),"")</f>
        <v/>
      </c>
      <c r="T62" s="52"/>
      <c r="U62" s="52"/>
      <c r="V62" s="80"/>
      <c r="W62" s="80"/>
      <c r="X62" s="80"/>
    </row>
    <row r="63" spans="1:24" ht="18" x14ac:dyDescent="0.2">
      <c r="A63" s="50"/>
      <c r="B63" s="50"/>
      <c r="C63" s="50"/>
      <c r="D63" s="50"/>
      <c r="E63" s="50"/>
      <c r="F63" s="50"/>
      <c r="G63" s="50"/>
      <c r="H63" s="50"/>
      <c r="I63" s="50"/>
      <c r="J63" s="50"/>
      <c r="K63" s="50" t="str">
        <f>IFERROR(VLOOKUP(I63,[13]DATOS!$L$2:$Q$6,MATCH(J63,[13]DATOS!$M$7:$Q$7,0)+1,0),"")</f>
        <v/>
      </c>
      <c r="L63" s="50"/>
      <c r="M63" s="50"/>
      <c r="N63" s="50" t="str">
        <f>IFERROR(VLOOKUP(L63,[13]DATOS!$L$2:$Q$6,MATCH(M63,[13]DATOS!$M$7:$Q$7,0)+1,0),"")</f>
        <v/>
      </c>
      <c r="O63" s="50"/>
      <c r="P63" s="50"/>
      <c r="Q63" s="50"/>
      <c r="R63" s="50" t="str">
        <f>IFERROR(INDEX([13]DATOS!$T$3:$T$6,MATCH(RH!N63,[13]DATOS!$S$3:$S$6,0)),"")</f>
        <v/>
      </c>
      <c r="S63" s="51" t="str">
        <f>IFERROR(INDEX('[13]Evaluación de riesgos'!$P$9:$P$26,MATCH(RH!O63,'[13]Evaluación de riesgos'!$B$9:$B$26,0)),"")</f>
        <v/>
      </c>
      <c r="T63" s="52"/>
      <c r="U63" s="52"/>
      <c r="V63" s="80"/>
      <c r="W63" s="80"/>
      <c r="X63" s="80"/>
    </row>
    <row r="64" spans="1:24" ht="18" x14ac:dyDescent="0.2">
      <c r="A64" s="50"/>
      <c r="B64" s="50"/>
      <c r="C64" s="50"/>
      <c r="D64" s="50"/>
      <c r="E64" s="50"/>
      <c r="F64" s="50"/>
      <c r="G64" s="50"/>
      <c r="H64" s="50"/>
      <c r="I64" s="50"/>
      <c r="J64" s="50"/>
      <c r="K64" s="50" t="str">
        <f>IFERROR(VLOOKUP(I64,[13]DATOS!$L$2:$Q$6,MATCH(J64,[13]DATOS!$M$7:$Q$7,0)+1,0),"")</f>
        <v/>
      </c>
      <c r="L64" s="50"/>
      <c r="M64" s="50"/>
      <c r="N64" s="50" t="str">
        <f>IFERROR(VLOOKUP(L64,[13]DATOS!$L$2:$Q$6,MATCH(M64,[13]DATOS!$M$7:$Q$7,0)+1,0),"")</f>
        <v/>
      </c>
      <c r="O64" s="50"/>
      <c r="P64" s="50"/>
      <c r="Q64" s="50"/>
      <c r="R64" s="50" t="str">
        <f>IFERROR(INDEX([13]DATOS!$T$3:$T$6,MATCH(RH!N64,[13]DATOS!$S$3:$S$6,0)),"")</f>
        <v/>
      </c>
      <c r="S64" s="51" t="str">
        <f>IFERROR(INDEX('[13]Evaluación de riesgos'!$P$9:$P$26,MATCH(RH!O64,'[13]Evaluación de riesgos'!$B$9:$B$26,0)),"")</f>
        <v/>
      </c>
      <c r="T64" s="52"/>
      <c r="U64" s="52"/>
      <c r="V64" s="80"/>
      <c r="W64" s="80"/>
      <c r="X64" s="80"/>
    </row>
    <row r="65" spans="1:24" ht="18" x14ac:dyDescent="0.2">
      <c r="A65" s="50"/>
      <c r="B65" s="50"/>
      <c r="C65" s="50"/>
      <c r="D65" s="50"/>
      <c r="E65" s="50"/>
      <c r="F65" s="50"/>
      <c r="G65" s="50"/>
      <c r="H65" s="50"/>
      <c r="I65" s="50"/>
      <c r="J65" s="50"/>
      <c r="K65" s="50" t="str">
        <f>IFERROR(VLOOKUP(I65,[13]DATOS!$L$2:$Q$6,MATCH(J65,[13]DATOS!$M$7:$Q$7,0)+1,0),"")</f>
        <v/>
      </c>
      <c r="L65" s="50"/>
      <c r="M65" s="50"/>
      <c r="N65" s="50" t="str">
        <f>IFERROR(VLOOKUP(L65,[13]DATOS!$L$2:$Q$6,MATCH(M65,[13]DATOS!$M$7:$Q$7,0)+1,0),"")</f>
        <v/>
      </c>
      <c r="O65" s="50"/>
      <c r="P65" s="50"/>
      <c r="Q65" s="50"/>
      <c r="R65" s="50" t="str">
        <f>IFERROR(INDEX([13]DATOS!$T$3:$T$6,MATCH(RH!N65,[13]DATOS!$S$3:$S$6,0)),"")</f>
        <v/>
      </c>
      <c r="S65" s="51" t="str">
        <f>IFERROR(INDEX('[13]Evaluación de riesgos'!$P$9:$P$26,MATCH(RH!O65,'[13]Evaluación de riesgos'!$B$9:$B$26,0)),"")</f>
        <v/>
      </c>
      <c r="T65" s="52"/>
      <c r="U65" s="52"/>
      <c r="V65" s="80"/>
      <c r="W65" s="80"/>
      <c r="X65" s="80"/>
    </row>
    <row r="66" spans="1:24" ht="18" x14ac:dyDescent="0.2">
      <c r="A66" s="50"/>
      <c r="B66" s="50"/>
      <c r="C66" s="50"/>
      <c r="D66" s="50"/>
      <c r="E66" s="50"/>
      <c r="F66" s="50"/>
      <c r="G66" s="50"/>
      <c r="H66" s="50"/>
      <c r="I66" s="50"/>
      <c r="J66" s="50"/>
      <c r="K66" s="50" t="str">
        <f>IFERROR(VLOOKUP(I66,[13]DATOS!$L$2:$Q$6,MATCH(J66,[13]DATOS!$M$7:$Q$7,0)+1,0),"")</f>
        <v/>
      </c>
      <c r="L66" s="50"/>
      <c r="M66" s="50"/>
      <c r="N66" s="50" t="str">
        <f>IFERROR(VLOOKUP(L66,[13]DATOS!$L$2:$Q$6,MATCH(M66,[13]DATOS!$M$7:$Q$7,0)+1,0),"")</f>
        <v/>
      </c>
      <c r="O66" s="50"/>
      <c r="P66" s="50"/>
      <c r="Q66" s="50"/>
      <c r="R66" s="50" t="str">
        <f>IFERROR(INDEX([13]DATOS!$T$3:$T$6,MATCH(RH!N66,[13]DATOS!$S$3:$S$6,0)),"")</f>
        <v/>
      </c>
      <c r="S66" s="51" t="str">
        <f>IFERROR(INDEX('[13]Evaluación de riesgos'!$P$9:$P$26,MATCH(RH!O66,'[13]Evaluación de riesgos'!$B$9:$B$26,0)),"")</f>
        <v/>
      </c>
      <c r="T66" s="52"/>
      <c r="U66" s="52"/>
      <c r="V66" s="80"/>
      <c r="W66" s="80"/>
      <c r="X66" s="80"/>
    </row>
    <row r="67" spans="1:24" ht="18" x14ac:dyDescent="0.2">
      <c r="A67" s="50"/>
      <c r="B67" s="50"/>
      <c r="C67" s="50"/>
      <c r="D67" s="50"/>
      <c r="E67" s="50"/>
      <c r="F67" s="50"/>
      <c r="G67" s="50"/>
      <c r="H67" s="50"/>
      <c r="I67" s="50"/>
      <c r="J67" s="50"/>
      <c r="K67" s="50" t="str">
        <f>IFERROR(VLOOKUP(I67,[13]DATOS!$L$2:$Q$6,MATCH(J67,[13]DATOS!$M$7:$Q$7,0)+1,0),"")</f>
        <v/>
      </c>
      <c r="L67" s="50"/>
      <c r="M67" s="50"/>
      <c r="N67" s="50" t="str">
        <f>IFERROR(VLOOKUP(L67,[13]DATOS!$L$2:$Q$6,MATCH(M67,[13]DATOS!$M$7:$Q$7,0)+1,0),"")</f>
        <v/>
      </c>
      <c r="O67" s="50"/>
      <c r="P67" s="50"/>
      <c r="Q67" s="50"/>
      <c r="R67" s="50" t="str">
        <f>IFERROR(INDEX([13]DATOS!$T$3:$T$6,MATCH(RH!N67,[13]DATOS!$S$3:$S$6,0)),"")</f>
        <v/>
      </c>
      <c r="S67" s="51" t="str">
        <f>IFERROR(INDEX('[13]Evaluación de riesgos'!$P$9:$P$26,MATCH(RH!O67,'[13]Evaluación de riesgos'!$B$9:$B$26,0)),"")</f>
        <v/>
      </c>
      <c r="T67" s="52"/>
      <c r="U67" s="52"/>
      <c r="V67" s="80"/>
      <c r="W67" s="80"/>
      <c r="X67" s="80"/>
    </row>
    <row r="68" spans="1:24" ht="18" x14ac:dyDescent="0.2">
      <c r="A68" s="50"/>
      <c r="B68" s="50"/>
      <c r="C68" s="50"/>
      <c r="D68" s="50"/>
      <c r="E68" s="50"/>
      <c r="F68" s="50"/>
      <c r="G68" s="50"/>
      <c r="H68" s="50"/>
      <c r="I68" s="50"/>
      <c r="J68" s="50"/>
      <c r="K68" s="50" t="str">
        <f>IFERROR(VLOOKUP(I68,[13]DATOS!$L$2:$Q$6,MATCH(J68,[13]DATOS!$M$7:$Q$7,0)+1,0),"")</f>
        <v/>
      </c>
      <c r="L68" s="50"/>
      <c r="M68" s="50"/>
      <c r="N68" s="50" t="str">
        <f>IFERROR(VLOOKUP(L68,[13]DATOS!$L$2:$Q$6,MATCH(M68,[13]DATOS!$M$7:$Q$7,0)+1,0),"")</f>
        <v/>
      </c>
      <c r="O68" s="50"/>
      <c r="P68" s="50"/>
      <c r="Q68" s="50"/>
      <c r="R68" s="50" t="str">
        <f>IFERROR(INDEX([13]DATOS!$T$3:$T$6,MATCH(RH!N68,[13]DATOS!$S$3:$S$6,0)),"")</f>
        <v/>
      </c>
      <c r="S68" s="51" t="str">
        <f>IFERROR(INDEX('[13]Evaluación de riesgos'!$P$9:$P$26,MATCH(RH!O68,'[13]Evaluación de riesgos'!$B$9:$B$26,0)),"")</f>
        <v/>
      </c>
      <c r="T68" s="52"/>
      <c r="U68" s="52"/>
      <c r="V68" s="80"/>
      <c r="W68" s="80"/>
      <c r="X68" s="80"/>
    </row>
    <row r="69" spans="1:24" ht="18" x14ac:dyDescent="0.2">
      <c r="A69" s="50"/>
      <c r="B69" s="50"/>
      <c r="C69" s="50"/>
      <c r="D69" s="50"/>
      <c r="E69" s="50"/>
      <c r="F69" s="50"/>
      <c r="G69" s="50"/>
      <c r="H69" s="50"/>
      <c r="I69" s="50"/>
      <c r="J69" s="50"/>
      <c r="K69" s="50" t="str">
        <f>IFERROR(VLOOKUP(I69,[13]DATOS!$L$2:$Q$6,MATCH(J69,[13]DATOS!$M$7:$Q$7,0)+1,0),"")</f>
        <v/>
      </c>
      <c r="L69" s="50"/>
      <c r="M69" s="50"/>
      <c r="N69" s="50" t="str">
        <f>IFERROR(VLOOKUP(L69,[13]DATOS!$L$2:$Q$6,MATCH(M69,[13]DATOS!$M$7:$Q$7,0)+1,0),"")</f>
        <v/>
      </c>
      <c r="O69" s="50"/>
      <c r="P69" s="50"/>
      <c r="Q69" s="50"/>
      <c r="R69" s="50" t="str">
        <f>IFERROR(INDEX([13]DATOS!$T$3:$T$6,MATCH(RH!N69,[13]DATOS!$S$3:$S$6,0)),"")</f>
        <v/>
      </c>
      <c r="S69" s="51" t="str">
        <f>IFERROR(INDEX('[13]Evaluación de riesgos'!$P$9:$P$26,MATCH(RH!O69,'[13]Evaluación de riesgos'!$B$9:$B$26,0)),"")</f>
        <v/>
      </c>
      <c r="T69" s="52"/>
      <c r="U69" s="52"/>
      <c r="V69" s="80"/>
      <c r="W69" s="80"/>
      <c r="X69" s="80"/>
    </row>
    <row r="70" spans="1:24" ht="18" x14ac:dyDescent="0.2">
      <c r="A70" s="50"/>
      <c r="B70" s="50"/>
      <c r="C70" s="50"/>
      <c r="D70" s="50"/>
      <c r="E70" s="50"/>
      <c r="F70" s="50"/>
      <c r="G70" s="50"/>
      <c r="H70" s="50"/>
      <c r="I70" s="50"/>
      <c r="J70" s="50"/>
      <c r="K70" s="50" t="str">
        <f>IFERROR(VLOOKUP(I70,[13]DATOS!$L$2:$Q$6,MATCH(J70,[13]DATOS!$M$7:$Q$7,0)+1,0),"")</f>
        <v/>
      </c>
      <c r="L70" s="50"/>
      <c r="M70" s="50"/>
      <c r="N70" s="50" t="str">
        <f>IFERROR(VLOOKUP(L70,[13]DATOS!$L$2:$Q$6,MATCH(M70,[13]DATOS!$M$7:$Q$7,0)+1,0),"")</f>
        <v/>
      </c>
      <c r="O70" s="50"/>
      <c r="P70" s="50"/>
      <c r="Q70" s="50"/>
      <c r="R70" s="50" t="str">
        <f>IFERROR(INDEX([13]DATOS!$T$3:$T$6,MATCH(RH!N70,[13]DATOS!$S$3:$S$6,0)),"")</f>
        <v/>
      </c>
      <c r="S70" s="51" t="str">
        <f>IFERROR(INDEX('[13]Evaluación de riesgos'!$P$9:$P$26,MATCH(RH!O70,'[13]Evaluación de riesgos'!$B$9:$B$26,0)),"")</f>
        <v/>
      </c>
      <c r="T70" s="52"/>
      <c r="U70" s="52"/>
      <c r="V70" s="80"/>
      <c r="W70" s="80"/>
      <c r="X70" s="80"/>
    </row>
    <row r="71" spans="1:24" ht="18" x14ac:dyDescent="0.2">
      <c r="A71" s="50"/>
      <c r="B71" s="50"/>
      <c r="C71" s="50"/>
      <c r="D71" s="50"/>
      <c r="E71" s="50"/>
      <c r="F71" s="50"/>
      <c r="G71" s="50"/>
      <c r="H71" s="50"/>
      <c r="I71" s="50"/>
      <c r="J71" s="50"/>
      <c r="K71" s="50" t="str">
        <f>IFERROR(VLOOKUP(I71,[13]DATOS!$L$2:$Q$6,MATCH(J71,[13]DATOS!$M$7:$Q$7,0)+1,0),"")</f>
        <v/>
      </c>
      <c r="L71" s="50"/>
      <c r="M71" s="50"/>
      <c r="N71" s="50" t="str">
        <f>IFERROR(VLOOKUP(L71,[13]DATOS!$L$2:$Q$6,MATCH(M71,[13]DATOS!$M$7:$Q$7,0)+1,0),"")</f>
        <v/>
      </c>
      <c r="O71" s="50"/>
      <c r="P71" s="50"/>
      <c r="Q71" s="50"/>
      <c r="R71" s="50" t="str">
        <f>IFERROR(INDEX([13]DATOS!$T$3:$T$6,MATCH(RH!N71,[13]DATOS!$S$3:$S$6,0)),"")</f>
        <v/>
      </c>
      <c r="S71" s="51" t="str">
        <f>IFERROR(INDEX('[13]Evaluación de riesgos'!$P$9:$P$26,MATCH(RH!O71,'[13]Evaluación de riesgos'!$B$9:$B$26,0)),"")</f>
        <v/>
      </c>
      <c r="T71" s="52"/>
      <c r="U71" s="52"/>
      <c r="V71" s="80"/>
      <c r="W71" s="80"/>
      <c r="X71" s="80"/>
    </row>
    <row r="72" spans="1:24" ht="18" x14ac:dyDescent="0.2">
      <c r="A72" s="50"/>
      <c r="B72" s="50"/>
      <c r="C72" s="50"/>
      <c r="D72" s="50"/>
      <c r="E72" s="50"/>
      <c r="F72" s="50"/>
      <c r="G72" s="50"/>
      <c r="H72" s="50"/>
      <c r="I72" s="50"/>
      <c r="J72" s="50"/>
      <c r="K72" s="50" t="str">
        <f>IFERROR(VLOOKUP(I72,[13]DATOS!$L$2:$Q$6,MATCH(J72,[13]DATOS!$M$7:$Q$7,0)+1,0),"")</f>
        <v/>
      </c>
      <c r="L72" s="50"/>
      <c r="M72" s="50"/>
      <c r="N72" s="50" t="str">
        <f>IFERROR(VLOOKUP(L72,[13]DATOS!$L$2:$Q$6,MATCH(M72,[13]DATOS!$M$7:$Q$7,0)+1,0),"")</f>
        <v/>
      </c>
      <c r="O72" s="50"/>
      <c r="P72" s="50"/>
      <c r="Q72" s="50"/>
      <c r="R72" s="50" t="str">
        <f>IFERROR(INDEX([13]DATOS!$T$3:$T$6,MATCH(RH!N72,[13]DATOS!$S$3:$S$6,0)),"")</f>
        <v/>
      </c>
      <c r="S72" s="51" t="str">
        <f>IFERROR(INDEX('[13]Evaluación de riesgos'!$P$9:$P$26,MATCH(RH!O72,'[13]Evaluación de riesgos'!$B$9:$B$26,0)),"")</f>
        <v/>
      </c>
      <c r="T72" s="52"/>
      <c r="U72" s="52"/>
      <c r="V72" s="80"/>
      <c r="W72" s="80"/>
      <c r="X72" s="80"/>
    </row>
    <row r="73" spans="1:24" ht="18" x14ac:dyDescent="0.2">
      <c r="A73" s="50"/>
      <c r="B73" s="50"/>
      <c r="C73" s="50"/>
      <c r="D73" s="50"/>
      <c r="E73" s="50"/>
      <c r="F73" s="50"/>
      <c r="G73" s="50"/>
      <c r="H73" s="50"/>
      <c r="I73" s="50"/>
      <c r="J73" s="50"/>
      <c r="K73" s="50" t="str">
        <f>IFERROR(VLOOKUP(I73,[13]DATOS!$L$2:$Q$6,MATCH(J73,[13]DATOS!$M$7:$Q$7,0)+1,0),"")</f>
        <v/>
      </c>
      <c r="L73" s="50"/>
      <c r="M73" s="50"/>
      <c r="N73" s="50" t="str">
        <f>IFERROR(VLOOKUP(L73,[13]DATOS!$L$2:$Q$6,MATCH(M73,[13]DATOS!$M$7:$Q$7,0)+1,0),"")</f>
        <v/>
      </c>
      <c r="O73" s="50"/>
      <c r="P73" s="50"/>
      <c r="Q73" s="50"/>
      <c r="R73" s="50" t="str">
        <f>IFERROR(INDEX([13]DATOS!$T$3:$T$6,MATCH(RH!N73,[13]DATOS!$S$3:$S$6,0)),"")</f>
        <v/>
      </c>
      <c r="S73" s="51" t="str">
        <f>IFERROR(INDEX('[13]Evaluación de riesgos'!$P$9:$P$26,MATCH(RH!O73,'[13]Evaluación de riesgos'!$B$9:$B$26,0)),"")</f>
        <v/>
      </c>
      <c r="T73" s="52"/>
      <c r="U73" s="52"/>
      <c r="V73" s="80"/>
      <c r="W73" s="80"/>
      <c r="X73" s="80"/>
    </row>
    <row r="74" spans="1:24" ht="18" x14ac:dyDescent="0.2">
      <c r="A74" s="50"/>
      <c r="B74" s="50"/>
      <c r="C74" s="50"/>
      <c r="D74" s="50"/>
      <c r="E74" s="50"/>
      <c r="F74" s="50"/>
      <c r="G74" s="50"/>
      <c r="H74" s="50"/>
      <c r="I74" s="50"/>
      <c r="J74" s="50"/>
      <c r="K74" s="50" t="str">
        <f>IFERROR(VLOOKUP(I74,[13]DATOS!$L$2:$Q$6,MATCH(J74,[13]DATOS!$M$7:$Q$7,0)+1,0),"")</f>
        <v/>
      </c>
      <c r="L74" s="50"/>
      <c r="M74" s="50"/>
      <c r="N74" s="50" t="str">
        <f>IFERROR(VLOOKUP(L74,[13]DATOS!$L$2:$Q$6,MATCH(M74,[13]DATOS!$M$7:$Q$7,0)+1,0),"")</f>
        <v/>
      </c>
      <c r="O74" s="50"/>
      <c r="P74" s="50"/>
      <c r="Q74" s="50"/>
      <c r="R74" s="50" t="str">
        <f>IFERROR(INDEX([13]DATOS!$T$3:$T$6,MATCH(RH!N74,[13]DATOS!$S$3:$S$6,0)),"")</f>
        <v/>
      </c>
      <c r="S74" s="51" t="str">
        <f>IFERROR(INDEX('[13]Evaluación de riesgos'!$P$9:$P$26,MATCH(RH!O74,'[13]Evaluación de riesgos'!$B$9:$B$26,0)),"")</f>
        <v/>
      </c>
      <c r="T74" s="52"/>
      <c r="U74" s="52"/>
      <c r="V74" s="80"/>
      <c r="W74" s="80"/>
      <c r="X74" s="80"/>
    </row>
    <row r="75" spans="1:24" ht="18" x14ac:dyDescent="0.2">
      <c r="A75" s="50"/>
      <c r="B75" s="50"/>
      <c r="C75" s="50"/>
      <c r="D75" s="50"/>
      <c r="E75" s="50"/>
      <c r="F75" s="50"/>
      <c r="G75" s="50"/>
      <c r="H75" s="50"/>
      <c r="I75" s="50"/>
      <c r="J75" s="50"/>
      <c r="K75" s="50" t="str">
        <f>IFERROR(VLOOKUP(I75,[13]DATOS!$L$2:$Q$6,MATCH(J75,[13]DATOS!$M$7:$Q$7,0)+1,0),"")</f>
        <v/>
      </c>
      <c r="L75" s="50"/>
      <c r="M75" s="50"/>
      <c r="N75" s="50" t="str">
        <f>IFERROR(VLOOKUP(L75,[13]DATOS!$L$2:$Q$6,MATCH(M75,[13]DATOS!$M$7:$Q$7,0)+1,0),"")</f>
        <v/>
      </c>
      <c r="O75" s="50"/>
      <c r="P75" s="50"/>
      <c r="Q75" s="50"/>
      <c r="R75" s="50" t="str">
        <f>IFERROR(INDEX([13]DATOS!$T$3:$T$6,MATCH(RH!N75,[13]DATOS!$S$3:$S$6,0)),"")</f>
        <v/>
      </c>
      <c r="S75" s="51" t="str">
        <f>IFERROR(INDEX('[13]Evaluación de riesgos'!$P$9:$P$26,MATCH(RH!O75,'[13]Evaluación de riesgos'!$B$9:$B$26,0)),"")</f>
        <v/>
      </c>
      <c r="T75" s="52"/>
      <c r="U75" s="52"/>
      <c r="V75" s="80"/>
      <c r="W75" s="80"/>
      <c r="X75" s="80"/>
    </row>
    <row r="76" spans="1:24" ht="18" x14ac:dyDescent="0.2">
      <c r="A76" s="50"/>
      <c r="B76" s="50"/>
      <c r="C76" s="50"/>
      <c r="D76" s="50"/>
      <c r="E76" s="50"/>
      <c r="F76" s="50"/>
      <c r="G76" s="50"/>
      <c r="H76" s="50"/>
      <c r="I76" s="50"/>
      <c r="J76" s="50"/>
      <c r="K76" s="50" t="str">
        <f>IFERROR(VLOOKUP(I76,[13]DATOS!$L$2:$Q$6,MATCH(J76,[13]DATOS!$M$7:$Q$7,0)+1,0),"")</f>
        <v/>
      </c>
      <c r="L76" s="50"/>
      <c r="M76" s="50"/>
      <c r="N76" s="50" t="str">
        <f>IFERROR(VLOOKUP(L76,[13]DATOS!$L$2:$Q$6,MATCH(M76,[13]DATOS!$M$7:$Q$7,0)+1,0),"")</f>
        <v/>
      </c>
      <c r="O76" s="50"/>
      <c r="P76" s="50"/>
      <c r="Q76" s="50"/>
      <c r="R76" s="50" t="str">
        <f>IFERROR(INDEX([13]DATOS!$T$3:$T$6,MATCH(RH!N76,[13]DATOS!$S$3:$S$6,0)),"")</f>
        <v/>
      </c>
      <c r="S76" s="51" t="str">
        <f>IFERROR(INDEX('[13]Evaluación de riesgos'!$P$9:$P$26,MATCH(RH!O76,'[13]Evaluación de riesgos'!$B$9:$B$26,0)),"")</f>
        <v/>
      </c>
      <c r="T76" s="52"/>
      <c r="U76" s="52"/>
      <c r="V76" s="80"/>
      <c r="W76" s="80"/>
      <c r="X76" s="80"/>
    </row>
    <row r="77" spans="1:24" ht="18" x14ac:dyDescent="0.2">
      <c r="A77" s="50"/>
      <c r="B77" s="50"/>
      <c r="C77" s="50"/>
      <c r="D77" s="50"/>
      <c r="E77" s="50"/>
      <c r="F77" s="50"/>
      <c r="G77" s="50"/>
      <c r="H77" s="50"/>
      <c r="I77" s="50"/>
      <c r="J77" s="50"/>
      <c r="K77" s="50" t="str">
        <f>IFERROR(VLOOKUP(I77,[13]DATOS!$L$2:$Q$6,MATCH(J77,[13]DATOS!$M$7:$Q$7,0)+1,0),"")</f>
        <v/>
      </c>
      <c r="L77" s="50"/>
      <c r="M77" s="50"/>
      <c r="N77" s="50" t="str">
        <f>IFERROR(VLOOKUP(L77,[13]DATOS!$L$2:$Q$6,MATCH(M77,[13]DATOS!$M$7:$Q$7,0)+1,0),"")</f>
        <v/>
      </c>
      <c r="O77" s="50"/>
      <c r="P77" s="50"/>
      <c r="Q77" s="50"/>
      <c r="R77" s="50" t="str">
        <f>IFERROR(INDEX([13]DATOS!$T$3:$T$6,MATCH(RH!N77,[13]DATOS!$S$3:$S$6,0)),"")</f>
        <v/>
      </c>
      <c r="S77" s="51" t="str">
        <f>IFERROR(INDEX('[13]Evaluación de riesgos'!$P$9:$P$26,MATCH(RH!O77,'[13]Evaluación de riesgos'!$B$9:$B$26,0)),"")</f>
        <v/>
      </c>
      <c r="T77" s="52"/>
      <c r="U77" s="52"/>
      <c r="V77" s="80"/>
      <c r="W77" s="80"/>
      <c r="X77" s="80"/>
    </row>
    <row r="78" spans="1:24" ht="18" x14ac:dyDescent="0.2">
      <c r="A78" s="50"/>
      <c r="B78" s="50"/>
      <c r="C78" s="50"/>
      <c r="D78" s="50"/>
      <c r="E78" s="50"/>
      <c r="F78" s="50"/>
      <c r="G78" s="50"/>
      <c r="H78" s="50"/>
      <c r="I78" s="50"/>
      <c r="J78" s="50"/>
      <c r="K78" s="50" t="str">
        <f>IFERROR(VLOOKUP(I78,[13]DATOS!$L$2:$Q$6,MATCH(J78,[13]DATOS!$M$7:$Q$7,0)+1,0),"")</f>
        <v/>
      </c>
      <c r="L78" s="50"/>
      <c r="M78" s="50"/>
      <c r="N78" s="50" t="str">
        <f>IFERROR(VLOOKUP(L78,[13]DATOS!$L$2:$Q$6,MATCH(M78,[13]DATOS!$M$7:$Q$7,0)+1,0),"")</f>
        <v/>
      </c>
      <c r="O78" s="50"/>
      <c r="P78" s="50"/>
      <c r="Q78" s="50"/>
      <c r="R78" s="50" t="str">
        <f>IFERROR(INDEX([13]DATOS!$T$3:$T$6,MATCH(RH!N78,[13]DATOS!$S$3:$S$6,0)),"")</f>
        <v/>
      </c>
      <c r="S78" s="51" t="str">
        <f>IFERROR(INDEX('[13]Evaluación de riesgos'!$P$9:$P$26,MATCH(RH!O78,'[13]Evaluación de riesgos'!$B$9:$B$26,0)),"")</f>
        <v/>
      </c>
      <c r="T78" s="52"/>
      <c r="U78" s="52"/>
      <c r="V78" s="80"/>
      <c r="W78" s="80"/>
      <c r="X78" s="80"/>
    </row>
    <row r="79" spans="1:24" ht="18" x14ac:dyDescent="0.2">
      <c r="A79" s="50"/>
      <c r="B79" s="50"/>
      <c r="C79" s="50"/>
      <c r="D79" s="50"/>
      <c r="E79" s="50"/>
      <c r="F79" s="50"/>
      <c r="G79" s="50"/>
      <c r="H79" s="50"/>
      <c r="I79" s="50"/>
      <c r="J79" s="50"/>
      <c r="K79" s="50" t="str">
        <f>IFERROR(VLOOKUP(I79,[13]DATOS!$L$2:$Q$6,MATCH(J79,[13]DATOS!$M$7:$Q$7,0)+1,0),"")</f>
        <v/>
      </c>
      <c r="L79" s="50"/>
      <c r="M79" s="50"/>
      <c r="N79" s="50" t="str">
        <f>IFERROR(VLOOKUP(L79,[13]DATOS!$L$2:$Q$6,MATCH(M79,[13]DATOS!$M$7:$Q$7,0)+1,0),"")</f>
        <v/>
      </c>
      <c r="O79" s="50"/>
      <c r="P79" s="50"/>
      <c r="Q79" s="50"/>
      <c r="R79" s="50" t="str">
        <f>IFERROR(INDEX([13]DATOS!$T$3:$T$6,MATCH(RH!N79,[13]DATOS!$S$3:$S$6,0)),"")</f>
        <v/>
      </c>
      <c r="S79" s="51" t="str">
        <f>IFERROR(INDEX('[13]Evaluación de riesgos'!$P$9:$P$26,MATCH(RH!O79,'[13]Evaluación de riesgos'!$B$9:$B$26,0)),"")</f>
        <v/>
      </c>
      <c r="T79" s="52"/>
      <c r="U79" s="52"/>
      <c r="V79" s="80"/>
      <c r="W79" s="80"/>
      <c r="X79" s="80"/>
    </row>
    <row r="80" spans="1:24" ht="18" x14ac:dyDescent="0.2">
      <c r="A80" s="50"/>
      <c r="B80" s="50"/>
      <c r="C80" s="50"/>
      <c r="D80" s="50"/>
      <c r="E80" s="50"/>
      <c r="F80" s="50"/>
      <c r="G80" s="50"/>
      <c r="H80" s="50"/>
      <c r="I80" s="50"/>
      <c r="J80" s="50"/>
      <c r="K80" s="50" t="str">
        <f>IFERROR(VLOOKUP(I80,[13]DATOS!$L$2:$Q$6,MATCH(J80,[13]DATOS!$M$7:$Q$7,0)+1,0),"")</f>
        <v/>
      </c>
      <c r="L80" s="50"/>
      <c r="M80" s="50"/>
      <c r="N80" s="50" t="str">
        <f>IFERROR(VLOOKUP(L80,[13]DATOS!$L$2:$Q$6,MATCH(M80,[13]DATOS!$M$7:$Q$7,0)+1,0),"")</f>
        <v/>
      </c>
      <c r="O80" s="50"/>
      <c r="P80" s="50"/>
      <c r="Q80" s="50"/>
      <c r="R80" s="50" t="str">
        <f>IFERROR(INDEX([13]DATOS!$T$3:$T$6,MATCH(RH!N80,[13]DATOS!$S$3:$S$6,0)),"")</f>
        <v/>
      </c>
      <c r="S80" s="51" t="str">
        <f>IFERROR(INDEX('[13]Evaluación de riesgos'!$P$9:$P$26,MATCH(RH!O80,'[13]Evaluación de riesgos'!$B$9:$B$26,0)),"")</f>
        <v/>
      </c>
      <c r="T80" s="52"/>
      <c r="U80" s="52"/>
      <c r="V80" s="80"/>
      <c r="W80" s="80"/>
      <c r="X80" s="80"/>
    </row>
    <row r="81" spans="1:24" ht="18" x14ac:dyDescent="0.2">
      <c r="A81" s="50"/>
      <c r="B81" s="50"/>
      <c r="C81" s="50"/>
      <c r="D81" s="50"/>
      <c r="E81" s="50"/>
      <c r="F81" s="50"/>
      <c r="G81" s="50"/>
      <c r="H81" s="50"/>
      <c r="I81" s="50"/>
      <c r="J81" s="50"/>
      <c r="K81" s="50" t="str">
        <f>IFERROR(VLOOKUP(I81,[13]DATOS!$L$2:$Q$6,MATCH(J81,[13]DATOS!$M$7:$Q$7,0)+1,0),"")</f>
        <v/>
      </c>
      <c r="L81" s="50"/>
      <c r="M81" s="50"/>
      <c r="N81" s="50" t="str">
        <f>IFERROR(VLOOKUP(L81,[13]DATOS!$L$2:$Q$6,MATCH(M81,[13]DATOS!$M$7:$Q$7,0)+1,0),"")</f>
        <v/>
      </c>
      <c r="O81" s="50"/>
      <c r="P81" s="50"/>
      <c r="Q81" s="50"/>
      <c r="R81" s="50" t="str">
        <f>IFERROR(INDEX([13]DATOS!$T$3:$T$6,MATCH(RH!N81,[13]DATOS!$S$3:$S$6,0)),"")</f>
        <v/>
      </c>
      <c r="S81" s="51" t="str">
        <f>IFERROR(INDEX('[13]Evaluación de riesgos'!$P$9:$P$26,MATCH(RH!O81,'[13]Evaluación de riesgos'!$B$9:$B$26,0)),"")</f>
        <v/>
      </c>
      <c r="T81" s="52"/>
      <c r="U81" s="52"/>
      <c r="V81" s="80"/>
      <c r="W81" s="80"/>
      <c r="X81" s="80"/>
    </row>
    <row r="82" spans="1:24" ht="18" x14ac:dyDescent="0.2">
      <c r="A82" s="50"/>
      <c r="B82" s="50"/>
      <c r="C82" s="50"/>
      <c r="D82" s="50"/>
      <c r="E82" s="50"/>
      <c r="F82" s="50"/>
      <c r="G82" s="50"/>
      <c r="H82" s="50"/>
      <c r="I82" s="50"/>
      <c r="J82" s="50"/>
      <c r="K82" s="50" t="str">
        <f>IFERROR(VLOOKUP(I82,[13]DATOS!$L$2:$Q$6,MATCH(J82,[13]DATOS!$M$7:$Q$7,0)+1,0),"")</f>
        <v/>
      </c>
      <c r="L82" s="50"/>
      <c r="M82" s="50"/>
      <c r="N82" s="50" t="str">
        <f>IFERROR(VLOOKUP(L82,[13]DATOS!$L$2:$Q$6,MATCH(M82,[13]DATOS!$M$7:$Q$7,0)+1,0),"")</f>
        <v/>
      </c>
      <c r="O82" s="50"/>
      <c r="P82" s="50"/>
      <c r="Q82" s="50"/>
      <c r="R82" s="50" t="str">
        <f>IFERROR(INDEX([13]DATOS!$T$3:$T$6,MATCH(RH!N82,[13]DATOS!$S$3:$S$6,0)),"")</f>
        <v/>
      </c>
      <c r="S82" s="51" t="str">
        <f>IFERROR(INDEX('[13]Evaluación de riesgos'!$P$9:$P$26,MATCH(RH!O82,'[13]Evaluación de riesgos'!$B$9:$B$26,0)),"")</f>
        <v/>
      </c>
      <c r="T82" s="52"/>
      <c r="U82" s="52"/>
      <c r="V82" s="80"/>
      <c r="W82" s="80"/>
      <c r="X82" s="80"/>
    </row>
    <row r="83" spans="1:24" ht="18" x14ac:dyDescent="0.2">
      <c r="A83" s="50"/>
      <c r="B83" s="50"/>
      <c r="C83" s="50"/>
      <c r="D83" s="50"/>
      <c r="E83" s="50"/>
      <c r="F83" s="50"/>
      <c r="G83" s="50"/>
      <c r="H83" s="50"/>
      <c r="I83" s="50"/>
      <c r="J83" s="50"/>
      <c r="K83" s="50" t="str">
        <f>IFERROR(VLOOKUP(I83,[13]DATOS!$L$2:$Q$6,MATCH(J83,[13]DATOS!$M$7:$Q$7,0)+1,0),"")</f>
        <v/>
      </c>
      <c r="L83" s="50"/>
      <c r="M83" s="50"/>
      <c r="N83" s="50" t="str">
        <f>IFERROR(VLOOKUP(L83,[13]DATOS!$L$2:$Q$6,MATCH(M83,[13]DATOS!$M$7:$Q$7,0)+1,0),"")</f>
        <v/>
      </c>
      <c r="O83" s="50"/>
      <c r="P83" s="50"/>
      <c r="Q83" s="50"/>
      <c r="R83" s="50" t="str">
        <f>IFERROR(INDEX([13]DATOS!$T$3:$T$6,MATCH(RH!N83,[13]DATOS!$S$3:$S$6,0)),"")</f>
        <v/>
      </c>
      <c r="S83" s="51" t="str">
        <f>IFERROR(INDEX('[13]Evaluación de riesgos'!$P$9:$P$26,MATCH(RH!O83,'[13]Evaluación de riesgos'!$B$9:$B$26,0)),"")</f>
        <v/>
      </c>
      <c r="T83" s="52"/>
      <c r="U83" s="52"/>
      <c r="V83" s="80"/>
      <c r="W83" s="80"/>
      <c r="X83" s="80"/>
    </row>
    <row r="84" spans="1:24" ht="18" x14ac:dyDescent="0.2">
      <c r="A84" s="50"/>
      <c r="B84" s="50"/>
      <c r="C84" s="50"/>
      <c r="D84" s="50"/>
      <c r="E84" s="50"/>
      <c r="F84" s="50"/>
      <c r="G84" s="50"/>
      <c r="H84" s="50"/>
      <c r="I84" s="50"/>
      <c r="J84" s="50"/>
      <c r="K84" s="50" t="str">
        <f>IFERROR(VLOOKUP(I84,[13]DATOS!$L$2:$Q$6,MATCH(J84,[13]DATOS!$M$7:$Q$7,0)+1,0),"")</f>
        <v/>
      </c>
      <c r="L84" s="50"/>
      <c r="M84" s="50"/>
      <c r="N84" s="50" t="str">
        <f>IFERROR(VLOOKUP(L84,[13]DATOS!$L$2:$Q$6,MATCH(M84,[13]DATOS!$M$7:$Q$7,0)+1,0),"")</f>
        <v/>
      </c>
      <c r="O84" s="50"/>
      <c r="P84" s="50"/>
      <c r="Q84" s="50"/>
      <c r="R84" s="50" t="str">
        <f>IFERROR(INDEX([13]DATOS!$T$3:$T$6,MATCH(RH!N84,[13]DATOS!$S$3:$S$6,0)),"")</f>
        <v/>
      </c>
      <c r="S84" s="51" t="str">
        <f>IFERROR(INDEX('[13]Evaluación de riesgos'!$P$9:$P$26,MATCH(RH!O84,'[13]Evaluación de riesgos'!$B$9:$B$26,0)),"")</f>
        <v/>
      </c>
      <c r="T84" s="52"/>
      <c r="U84" s="52"/>
      <c r="V84" s="80"/>
      <c r="W84" s="80"/>
      <c r="X84" s="80"/>
    </row>
    <row r="85" spans="1:24" ht="18" x14ac:dyDescent="0.2">
      <c r="A85" s="50"/>
      <c r="B85" s="50"/>
      <c r="C85" s="50"/>
      <c r="D85" s="50"/>
      <c r="E85" s="50"/>
      <c r="F85" s="50"/>
      <c r="G85" s="50"/>
      <c r="H85" s="50"/>
      <c r="I85" s="50"/>
      <c r="J85" s="50"/>
      <c r="K85" s="50" t="str">
        <f>IFERROR(VLOOKUP(I85,[13]DATOS!$L$2:$Q$6,MATCH(J85,[13]DATOS!$M$7:$Q$7,0)+1,0),"")</f>
        <v/>
      </c>
      <c r="L85" s="50"/>
      <c r="M85" s="50"/>
      <c r="N85" s="50" t="str">
        <f>IFERROR(VLOOKUP(L85,[13]DATOS!$L$2:$Q$6,MATCH(M85,[13]DATOS!$M$7:$Q$7,0)+1,0),"")</f>
        <v/>
      </c>
      <c r="O85" s="50"/>
      <c r="P85" s="50"/>
      <c r="Q85" s="50"/>
      <c r="R85" s="50" t="str">
        <f>IFERROR(INDEX([13]DATOS!$T$3:$T$6,MATCH(RH!N85,[13]DATOS!$S$3:$S$6,0)),"")</f>
        <v/>
      </c>
      <c r="S85" s="51" t="str">
        <f>IFERROR(INDEX('[13]Evaluación de riesgos'!$P$9:$P$26,MATCH(RH!O85,'[13]Evaluación de riesgos'!$B$9:$B$26,0)),"")</f>
        <v/>
      </c>
      <c r="T85" s="52"/>
      <c r="U85" s="52"/>
      <c r="V85" s="80"/>
      <c r="W85" s="80"/>
      <c r="X85" s="80"/>
    </row>
    <row r="86" spans="1:24" ht="18" x14ac:dyDescent="0.2">
      <c r="A86" s="50"/>
      <c r="B86" s="50"/>
      <c r="C86" s="50"/>
      <c r="D86" s="50"/>
      <c r="E86" s="50"/>
      <c r="F86" s="50"/>
      <c r="G86" s="50"/>
      <c r="H86" s="50"/>
      <c r="I86" s="50"/>
      <c r="J86" s="50"/>
      <c r="K86" s="50" t="str">
        <f>IFERROR(VLOOKUP(I86,[13]DATOS!$L$2:$Q$6,MATCH(J86,[13]DATOS!$M$7:$Q$7,0)+1,0),"")</f>
        <v/>
      </c>
      <c r="L86" s="50"/>
      <c r="M86" s="50"/>
      <c r="N86" s="50" t="str">
        <f>IFERROR(VLOOKUP(L86,[13]DATOS!$L$2:$Q$6,MATCH(M86,[13]DATOS!$M$7:$Q$7,0)+1,0),"")</f>
        <v/>
      </c>
      <c r="O86" s="50"/>
      <c r="P86" s="50"/>
      <c r="Q86" s="50"/>
      <c r="R86" s="50" t="str">
        <f>IFERROR(INDEX([13]DATOS!$T$3:$T$6,MATCH(RH!N86,[13]DATOS!$S$3:$S$6,0)),"")</f>
        <v/>
      </c>
      <c r="S86" s="51" t="str">
        <f>IFERROR(INDEX('[13]Evaluación de riesgos'!$P$9:$P$26,MATCH(RH!O86,'[13]Evaluación de riesgos'!$B$9:$B$26,0)),"")</f>
        <v/>
      </c>
      <c r="T86" s="52"/>
      <c r="U86" s="52"/>
      <c r="V86" s="80"/>
      <c r="W86" s="80"/>
      <c r="X86" s="80"/>
    </row>
    <row r="87" spans="1:24" ht="18" x14ac:dyDescent="0.2">
      <c r="A87" s="50"/>
      <c r="B87" s="50"/>
      <c r="C87" s="50"/>
      <c r="D87" s="50"/>
      <c r="E87" s="50"/>
      <c r="F87" s="50"/>
      <c r="G87" s="50"/>
      <c r="H87" s="50"/>
      <c r="I87" s="50"/>
      <c r="J87" s="50"/>
      <c r="K87" s="50" t="str">
        <f>IFERROR(VLOOKUP(I87,[13]DATOS!$L$2:$Q$6,MATCH(J87,[13]DATOS!$M$7:$Q$7,0)+1,0),"")</f>
        <v/>
      </c>
      <c r="L87" s="50"/>
      <c r="M87" s="50"/>
      <c r="N87" s="50" t="str">
        <f>IFERROR(VLOOKUP(L87,[13]DATOS!$L$2:$Q$6,MATCH(M87,[13]DATOS!$M$7:$Q$7,0)+1,0),"")</f>
        <v/>
      </c>
      <c r="O87" s="50"/>
      <c r="P87" s="50"/>
      <c r="Q87" s="50"/>
      <c r="R87" s="50" t="str">
        <f>IFERROR(INDEX([13]DATOS!$T$3:$T$6,MATCH(RH!N87,[13]DATOS!$S$3:$S$6,0)),"")</f>
        <v/>
      </c>
      <c r="S87" s="51" t="str">
        <f>IFERROR(INDEX('[13]Evaluación de riesgos'!$P$9:$P$26,MATCH(RH!O87,'[13]Evaluación de riesgos'!$B$9:$B$26,0)),"")</f>
        <v/>
      </c>
      <c r="T87" s="52"/>
      <c r="U87" s="52"/>
      <c r="V87" s="80"/>
      <c r="W87" s="80"/>
      <c r="X87" s="80"/>
    </row>
    <row r="88" spans="1:24" ht="18" x14ac:dyDescent="0.2">
      <c r="A88" s="50"/>
      <c r="B88" s="50"/>
      <c r="C88" s="50"/>
      <c r="D88" s="50"/>
      <c r="E88" s="50"/>
      <c r="F88" s="50"/>
      <c r="G88" s="50"/>
      <c r="H88" s="50"/>
      <c r="I88" s="50"/>
      <c r="J88" s="50"/>
      <c r="K88" s="50" t="str">
        <f>IFERROR(VLOOKUP(I88,[13]DATOS!$L$2:$Q$6,MATCH(J88,[13]DATOS!$M$7:$Q$7,0)+1,0),"")</f>
        <v/>
      </c>
      <c r="L88" s="50"/>
      <c r="M88" s="50"/>
      <c r="N88" s="50" t="str">
        <f>IFERROR(VLOOKUP(L88,[13]DATOS!$L$2:$Q$6,MATCH(M88,[13]DATOS!$M$7:$Q$7,0)+1,0),"")</f>
        <v/>
      </c>
      <c r="O88" s="50"/>
      <c r="P88" s="50"/>
      <c r="Q88" s="50"/>
      <c r="R88" s="50" t="str">
        <f>IFERROR(INDEX([13]DATOS!$T$3:$T$6,MATCH(RH!N88,[13]DATOS!$S$3:$S$6,0)),"")</f>
        <v/>
      </c>
      <c r="S88" s="51" t="str">
        <f>IFERROR(INDEX('[13]Evaluación de riesgos'!$P$9:$P$26,MATCH(RH!O88,'[13]Evaluación de riesgos'!$B$9:$B$26,0)),"")</f>
        <v/>
      </c>
      <c r="T88" s="52"/>
      <c r="U88" s="52"/>
      <c r="V88" s="80"/>
      <c r="W88" s="80"/>
      <c r="X88" s="80"/>
    </row>
    <row r="89" spans="1:24" ht="18" x14ac:dyDescent="0.2">
      <c r="A89" s="50"/>
      <c r="B89" s="50"/>
      <c r="C89" s="50"/>
      <c r="D89" s="50"/>
      <c r="E89" s="50"/>
      <c r="F89" s="50"/>
      <c r="G89" s="50"/>
      <c r="H89" s="50"/>
      <c r="I89" s="50"/>
      <c r="J89" s="50"/>
      <c r="K89" s="50" t="str">
        <f>IFERROR(VLOOKUP(I89,[13]DATOS!$L$2:$Q$6,MATCH(J89,[13]DATOS!$M$7:$Q$7,0)+1,0),"")</f>
        <v/>
      </c>
      <c r="L89" s="50"/>
      <c r="M89" s="50"/>
      <c r="N89" s="50" t="str">
        <f>IFERROR(VLOOKUP(L89,[13]DATOS!$L$2:$Q$6,MATCH(M89,[13]DATOS!$M$7:$Q$7,0)+1,0),"")</f>
        <v/>
      </c>
      <c r="O89" s="50"/>
      <c r="P89" s="50"/>
      <c r="Q89" s="50"/>
      <c r="R89" s="50" t="str">
        <f>IFERROR(INDEX([13]DATOS!$T$3:$T$6,MATCH(RH!N89,[13]DATOS!$S$3:$S$6,0)),"")</f>
        <v/>
      </c>
      <c r="S89" s="51" t="str">
        <f>IFERROR(INDEX('[13]Evaluación de riesgos'!$P$9:$P$26,MATCH(RH!O89,'[13]Evaluación de riesgos'!$B$9:$B$26,0)),"")</f>
        <v/>
      </c>
      <c r="T89" s="52"/>
      <c r="U89" s="52"/>
      <c r="V89" s="80"/>
      <c r="W89" s="80"/>
      <c r="X89" s="80"/>
    </row>
    <row r="90" spans="1:24" ht="18" x14ac:dyDescent="0.2">
      <c r="A90" s="50"/>
      <c r="B90" s="50"/>
      <c r="C90" s="50"/>
      <c r="D90" s="50"/>
      <c r="E90" s="50"/>
      <c r="F90" s="50"/>
      <c r="G90" s="50"/>
      <c r="H90" s="50"/>
      <c r="I90" s="50"/>
      <c r="J90" s="50"/>
      <c r="K90" s="50" t="str">
        <f>IFERROR(VLOOKUP(I90,[13]DATOS!$L$2:$Q$6,MATCH(J90,[13]DATOS!$M$7:$Q$7,0)+1,0),"")</f>
        <v/>
      </c>
      <c r="L90" s="50"/>
      <c r="M90" s="50"/>
      <c r="N90" s="50" t="str">
        <f>IFERROR(VLOOKUP(L90,[13]DATOS!$L$2:$Q$6,MATCH(M90,[13]DATOS!$M$7:$Q$7,0)+1,0),"")</f>
        <v/>
      </c>
      <c r="O90" s="50"/>
      <c r="P90" s="50"/>
      <c r="Q90" s="50"/>
      <c r="R90" s="50" t="str">
        <f>IFERROR(INDEX([13]DATOS!$T$3:$T$6,MATCH(RH!N90,[13]DATOS!$S$3:$S$6,0)),"")</f>
        <v/>
      </c>
      <c r="S90" s="51" t="str">
        <f>IFERROR(INDEX('[13]Evaluación de riesgos'!$P$9:$P$26,MATCH(RH!O90,'[13]Evaluación de riesgos'!$B$9:$B$26,0)),"")</f>
        <v/>
      </c>
      <c r="T90" s="52"/>
      <c r="U90" s="52"/>
      <c r="V90" s="80"/>
      <c r="W90" s="80"/>
      <c r="X90" s="80"/>
    </row>
    <row r="91" spans="1:24" ht="18" x14ac:dyDescent="0.2">
      <c r="A91" s="50"/>
      <c r="B91" s="50"/>
      <c r="C91" s="50"/>
      <c r="D91" s="50"/>
      <c r="E91" s="50"/>
      <c r="F91" s="50"/>
      <c r="G91" s="50"/>
      <c r="H91" s="50"/>
      <c r="I91" s="50"/>
      <c r="J91" s="50"/>
      <c r="K91" s="50" t="str">
        <f>IFERROR(VLOOKUP(I91,[13]DATOS!$L$2:$Q$6,MATCH(J91,[13]DATOS!$M$7:$Q$7,0)+1,0),"")</f>
        <v/>
      </c>
      <c r="L91" s="50"/>
      <c r="M91" s="50"/>
      <c r="N91" s="50" t="str">
        <f>IFERROR(VLOOKUP(L91,[13]DATOS!$L$2:$Q$6,MATCH(M91,[13]DATOS!$M$7:$Q$7,0)+1,0),"")</f>
        <v/>
      </c>
      <c r="O91" s="50"/>
      <c r="P91" s="50"/>
      <c r="Q91" s="50"/>
      <c r="R91" s="50" t="str">
        <f>IFERROR(INDEX([13]DATOS!$T$3:$T$6,MATCH(RH!N91,[13]DATOS!$S$3:$S$6,0)),"")</f>
        <v/>
      </c>
      <c r="S91" s="51" t="str">
        <f>IFERROR(INDEX('[13]Evaluación de riesgos'!$P$9:$P$26,MATCH(RH!O91,'[13]Evaluación de riesgos'!$B$9:$B$26,0)),"")</f>
        <v/>
      </c>
      <c r="T91" s="52"/>
      <c r="U91" s="52"/>
      <c r="V91" s="80"/>
      <c r="W91" s="80"/>
      <c r="X91" s="80"/>
    </row>
    <row r="92" spans="1:24" ht="18" x14ac:dyDescent="0.2">
      <c r="A92" s="50"/>
      <c r="B92" s="50"/>
      <c r="C92" s="50"/>
      <c r="D92" s="50"/>
      <c r="E92" s="50"/>
      <c r="F92" s="50"/>
      <c r="G92" s="50"/>
      <c r="H92" s="50"/>
      <c r="I92" s="50"/>
      <c r="J92" s="50"/>
      <c r="K92" s="50" t="str">
        <f>IFERROR(VLOOKUP(I92,[13]DATOS!$L$2:$Q$6,MATCH(J92,[13]DATOS!$M$7:$Q$7,0)+1,0),"")</f>
        <v/>
      </c>
      <c r="L92" s="50"/>
      <c r="M92" s="50"/>
      <c r="N92" s="50" t="str">
        <f>IFERROR(VLOOKUP(L92,[13]DATOS!$L$2:$Q$6,MATCH(M92,[13]DATOS!$M$7:$Q$7,0)+1,0),"")</f>
        <v/>
      </c>
      <c r="O92" s="50"/>
      <c r="P92" s="50"/>
      <c r="Q92" s="50"/>
      <c r="R92" s="50" t="str">
        <f>IFERROR(INDEX([13]DATOS!$T$3:$T$6,MATCH(RH!N92,[13]DATOS!$S$3:$S$6,0)),"")</f>
        <v/>
      </c>
      <c r="S92" s="51" t="str">
        <f>IFERROR(INDEX('[13]Evaluación de riesgos'!$P$9:$P$26,MATCH(RH!O92,'[13]Evaluación de riesgos'!$B$9:$B$26,0)),"")</f>
        <v/>
      </c>
      <c r="T92" s="52"/>
      <c r="U92" s="52"/>
      <c r="V92" s="80"/>
      <c r="W92" s="80"/>
      <c r="X92" s="80"/>
    </row>
    <row r="93" spans="1:24" ht="18" x14ac:dyDescent="0.2">
      <c r="A93" s="50"/>
      <c r="B93" s="50"/>
      <c r="C93" s="50"/>
      <c r="D93" s="50"/>
      <c r="E93" s="50"/>
      <c r="F93" s="50"/>
      <c r="G93" s="50"/>
      <c r="H93" s="50"/>
      <c r="I93" s="50"/>
      <c r="J93" s="50"/>
      <c r="K93" s="50" t="str">
        <f>IFERROR(VLOOKUP(I93,[13]DATOS!$L$2:$Q$6,MATCH(J93,[13]DATOS!$M$7:$Q$7,0)+1,0),"")</f>
        <v/>
      </c>
      <c r="L93" s="50"/>
      <c r="M93" s="50"/>
      <c r="N93" s="50" t="str">
        <f>IFERROR(VLOOKUP(L93,[13]DATOS!$L$2:$Q$6,MATCH(M93,[13]DATOS!$M$7:$Q$7,0)+1,0),"")</f>
        <v/>
      </c>
      <c r="O93" s="50"/>
      <c r="P93" s="50"/>
      <c r="Q93" s="50"/>
      <c r="R93" s="50" t="str">
        <f>IFERROR(INDEX([13]DATOS!$T$3:$T$6,MATCH(RH!N93,[13]DATOS!$S$3:$S$6,0)),"")</f>
        <v/>
      </c>
      <c r="S93" s="51" t="str">
        <f>IFERROR(INDEX('[13]Evaluación de riesgos'!$P$9:$P$26,MATCH(RH!O93,'[13]Evaluación de riesgos'!$B$9:$B$26,0)),"")</f>
        <v/>
      </c>
      <c r="T93" s="52"/>
      <c r="U93" s="52"/>
      <c r="V93" s="80"/>
      <c r="W93" s="80"/>
      <c r="X93" s="80"/>
    </row>
    <row r="94" spans="1:24" ht="18" x14ac:dyDescent="0.2">
      <c r="A94" s="50"/>
      <c r="B94" s="50"/>
      <c r="C94" s="50"/>
      <c r="D94" s="50"/>
      <c r="E94" s="50"/>
      <c r="F94" s="50"/>
      <c r="G94" s="50"/>
      <c r="H94" s="50"/>
      <c r="I94" s="50"/>
      <c r="J94" s="50"/>
      <c r="K94" s="50" t="str">
        <f>IFERROR(VLOOKUP(I94,[13]DATOS!$L$2:$Q$6,MATCH(J94,[13]DATOS!$M$7:$Q$7,0)+1,0),"")</f>
        <v/>
      </c>
      <c r="L94" s="50"/>
      <c r="M94" s="50"/>
      <c r="N94" s="50" t="str">
        <f>IFERROR(VLOOKUP(L94,[13]DATOS!$L$2:$Q$6,MATCH(M94,[13]DATOS!$M$7:$Q$7,0)+1,0),"")</f>
        <v/>
      </c>
      <c r="O94" s="50"/>
      <c r="P94" s="50"/>
      <c r="Q94" s="50"/>
      <c r="R94" s="50" t="str">
        <f>IFERROR(INDEX([13]DATOS!$T$3:$T$6,MATCH(RH!N94,[13]DATOS!$S$3:$S$6,0)),"")</f>
        <v/>
      </c>
      <c r="S94" s="51" t="str">
        <f>IFERROR(INDEX('[13]Evaluación de riesgos'!$P$9:$P$26,MATCH(RH!O94,'[13]Evaluación de riesgos'!$B$9:$B$26,0)),"")</f>
        <v/>
      </c>
      <c r="T94" s="52"/>
      <c r="U94" s="52"/>
      <c r="V94" s="80"/>
      <c r="W94" s="80"/>
      <c r="X94" s="80"/>
    </row>
    <row r="95" spans="1:24" ht="18" x14ac:dyDescent="0.2">
      <c r="A95" s="50"/>
      <c r="B95" s="50"/>
      <c r="C95" s="50"/>
      <c r="D95" s="50"/>
      <c r="E95" s="50"/>
      <c r="F95" s="50"/>
      <c r="G95" s="50"/>
      <c r="H95" s="50"/>
      <c r="I95" s="50"/>
      <c r="J95" s="50"/>
      <c r="K95" s="50" t="str">
        <f>IFERROR(VLOOKUP(I95,[13]DATOS!$L$2:$Q$6,MATCH(J95,[13]DATOS!$M$7:$Q$7,0)+1,0),"")</f>
        <v/>
      </c>
      <c r="L95" s="50"/>
      <c r="M95" s="50"/>
      <c r="N95" s="50" t="str">
        <f>IFERROR(VLOOKUP(L95,[13]DATOS!$L$2:$Q$6,MATCH(M95,[13]DATOS!$M$7:$Q$7,0)+1,0),"")</f>
        <v/>
      </c>
      <c r="O95" s="50"/>
      <c r="P95" s="50"/>
      <c r="Q95" s="50"/>
      <c r="R95" s="50" t="str">
        <f>IFERROR(INDEX([13]DATOS!$T$3:$T$6,MATCH(RH!N95,[13]DATOS!$S$3:$S$6,0)),"")</f>
        <v/>
      </c>
      <c r="S95" s="51" t="str">
        <f>IFERROR(INDEX('[13]Evaluación de riesgos'!$P$9:$P$26,MATCH(RH!O95,'[13]Evaluación de riesgos'!$B$9:$B$26,0)),"")</f>
        <v/>
      </c>
      <c r="T95" s="52"/>
      <c r="U95" s="52"/>
      <c r="V95" s="80"/>
      <c r="W95" s="80"/>
      <c r="X95" s="80"/>
    </row>
    <row r="96" spans="1:24" ht="18" x14ac:dyDescent="0.2">
      <c r="A96" s="50"/>
      <c r="B96" s="50"/>
      <c r="C96" s="50"/>
      <c r="D96" s="50"/>
      <c r="E96" s="50"/>
      <c r="F96" s="50"/>
      <c r="G96" s="50"/>
      <c r="H96" s="50"/>
      <c r="I96" s="50"/>
      <c r="J96" s="50"/>
      <c r="K96" s="50" t="str">
        <f>IFERROR(VLOOKUP(I96,[13]DATOS!$L$2:$Q$6,MATCH(J96,[13]DATOS!$M$7:$Q$7,0)+1,0),"")</f>
        <v/>
      </c>
      <c r="L96" s="50"/>
      <c r="M96" s="50"/>
      <c r="N96" s="50" t="str">
        <f>IFERROR(VLOOKUP(L96,[13]DATOS!$L$2:$Q$6,MATCH(M96,[13]DATOS!$M$7:$Q$7,0)+1,0),"")</f>
        <v/>
      </c>
      <c r="O96" s="50"/>
      <c r="P96" s="50"/>
      <c r="Q96" s="50"/>
      <c r="R96" s="50" t="str">
        <f>IFERROR(INDEX([13]DATOS!$T$3:$T$6,MATCH(RH!N96,[13]DATOS!$S$3:$S$6,0)),"")</f>
        <v/>
      </c>
      <c r="S96" s="51" t="str">
        <f>IFERROR(INDEX('[13]Evaluación de riesgos'!$P$9:$P$26,MATCH(RH!O96,'[13]Evaluación de riesgos'!$B$9:$B$26,0)),"")</f>
        <v/>
      </c>
      <c r="T96" s="52"/>
      <c r="U96" s="52"/>
      <c r="V96" s="80"/>
      <c r="W96" s="80"/>
      <c r="X96" s="80"/>
    </row>
    <row r="97" spans="1:24" ht="18" x14ac:dyDescent="0.2">
      <c r="A97" s="50"/>
      <c r="B97" s="50"/>
      <c r="C97" s="50"/>
      <c r="D97" s="50"/>
      <c r="E97" s="50"/>
      <c r="F97" s="50"/>
      <c r="G97" s="50"/>
      <c r="H97" s="50"/>
      <c r="I97" s="50"/>
      <c r="J97" s="50"/>
      <c r="K97" s="50" t="str">
        <f>IFERROR(VLOOKUP(I97,[13]DATOS!$L$2:$Q$6,MATCH(J97,[13]DATOS!$M$7:$Q$7,0)+1,0),"")</f>
        <v/>
      </c>
      <c r="L97" s="50"/>
      <c r="M97" s="50"/>
      <c r="N97" s="50" t="str">
        <f>IFERROR(VLOOKUP(L97,[13]DATOS!$L$2:$Q$6,MATCH(M97,[13]DATOS!$M$7:$Q$7,0)+1,0),"")</f>
        <v/>
      </c>
      <c r="O97" s="50"/>
      <c r="P97" s="50"/>
      <c r="Q97" s="50"/>
      <c r="R97" s="50" t="str">
        <f>IFERROR(INDEX([13]DATOS!$T$3:$T$6,MATCH(RH!N97,[13]DATOS!$S$3:$S$6,0)),"")</f>
        <v/>
      </c>
      <c r="S97" s="51" t="str">
        <f>IFERROR(INDEX('[13]Evaluación de riesgos'!$P$9:$P$26,MATCH(RH!O97,'[13]Evaluación de riesgos'!$B$9:$B$26,0)),"")</f>
        <v/>
      </c>
      <c r="T97" s="52"/>
      <c r="U97" s="52"/>
      <c r="V97" s="80"/>
      <c r="W97" s="80"/>
      <c r="X97" s="80"/>
    </row>
    <row r="98" spans="1:24" ht="18" x14ac:dyDescent="0.2">
      <c r="A98" s="50"/>
      <c r="B98" s="50"/>
      <c r="C98" s="50"/>
      <c r="D98" s="50"/>
      <c r="E98" s="50"/>
      <c r="F98" s="50"/>
      <c r="G98" s="50"/>
      <c r="H98" s="50"/>
      <c r="I98" s="50"/>
      <c r="J98" s="50"/>
      <c r="K98" s="50" t="str">
        <f>IFERROR(VLOOKUP(I98,[13]DATOS!$L$2:$Q$6,MATCH(J98,[13]DATOS!$M$7:$Q$7,0)+1,0),"")</f>
        <v/>
      </c>
      <c r="L98" s="50"/>
      <c r="M98" s="50"/>
      <c r="N98" s="50" t="str">
        <f>IFERROR(VLOOKUP(L98,[13]DATOS!$L$2:$Q$6,MATCH(M98,[13]DATOS!$M$7:$Q$7,0)+1,0),"")</f>
        <v/>
      </c>
      <c r="O98" s="50"/>
      <c r="P98" s="50"/>
      <c r="Q98" s="50"/>
      <c r="R98" s="50" t="str">
        <f>IFERROR(INDEX([13]DATOS!$T$3:$T$6,MATCH(RH!N98,[13]DATOS!$S$3:$S$6,0)),"")</f>
        <v/>
      </c>
      <c r="S98" s="51" t="str">
        <f>IFERROR(INDEX('[13]Evaluación de riesgos'!$P$9:$P$26,MATCH(RH!O98,'[13]Evaluación de riesgos'!$B$9:$B$26,0)),"")</f>
        <v/>
      </c>
      <c r="T98" s="52"/>
      <c r="U98" s="52"/>
      <c r="V98" s="80"/>
      <c r="W98" s="80"/>
      <c r="X98" s="80"/>
    </row>
    <row r="99" spans="1:24" ht="18" x14ac:dyDescent="0.2">
      <c r="A99" s="50"/>
      <c r="B99" s="50"/>
      <c r="C99" s="50"/>
      <c r="D99" s="50"/>
      <c r="E99" s="50"/>
      <c r="F99" s="50"/>
      <c r="G99" s="50"/>
      <c r="H99" s="50"/>
      <c r="I99" s="50"/>
      <c r="J99" s="50"/>
      <c r="K99" s="50" t="str">
        <f>IFERROR(VLOOKUP(I99,[13]DATOS!$L$2:$Q$6,MATCH(J99,[13]DATOS!$M$7:$Q$7,0)+1,0),"")</f>
        <v/>
      </c>
      <c r="L99" s="50"/>
      <c r="M99" s="50"/>
      <c r="N99" s="50" t="str">
        <f>IFERROR(VLOOKUP(L99,[13]DATOS!$L$2:$Q$6,MATCH(M99,[13]DATOS!$M$7:$Q$7,0)+1,0),"")</f>
        <v/>
      </c>
      <c r="O99" s="50"/>
      <c r="P99" s="50"/>
      <c r="Q99" s="50"/>
      <c r="R99" s="50" t="str">
        <f>IFERROR(INDEX([13]DATOS!$T$3:$T$6,MATCH(RH!N99,[13]DATOS!$S$3:$S$6,0)),"")</f>
        <v/>
      </c>
      <c r="S99" s="51" t="str">
        <f>IFERROR(INDEX('[13]Evaluación de riesgos'!$P$9:$P$26,MATCH(RH!O99,'[13]Evaluación de riesgos'!$B$9:$B$26,0)),"")</f>
        <v/>
      </c>
      <c r="T99" s="52"/>
      <c r="U99" s="52"/>
      <c r="V99" s="80"/>
      <c r="W99" s="80"/>
      <c r="X99" s="80"/>
    </row>
    <row r="100" spans="1:24" ht="18" x14ac:dyDescent="0.2">
      <c r="A100" s="50"/>
      <c r="B100" s="50"/>
      <c r="C100" s="50"/>
      <c r="D100" s="50"/>
      <c r="E100" s="50"/>
      <c r="F100" s="50"/>
      <c r="G100" s="50"/>
      <c r="H100" s="50"/>
      <c r="I100" s="50"/>
      <c r="J100" s="50"/>
      <c r="K100" s="50" t="str">
        <f>IFERROR(VLOOKUP(I100,[13]DATOS!$L$2:$Q$6,MATCH(J100,[13]DATOS!$M$7:$Q$7,0)+1,0),"")</f>
        <v/>
      </c>
      <c r="L100" s="50"/>
      <c r="M100" s="50"/>
      <c r="N100" s="50" t="str">
        <f>IFERROR(VLOOKUP(L100,[13]DATOS!$L$2:$Q$6,MATCH(M100,[13]DATOS!$M$7:$Q$7,0)+1,0),"")</f>
        <v/>
      </c>
      <c r="O100" s="50"/>
      <c r="P100" s="50"/>
      <c r="Q100" s="50"/>
      <c r="R100" s="50" t="str">
        <f>IFERROR(INDEX([13]DATOS!$T$3:$T$6,MATCH(RH!N100,[13]DATOS!$S$3:$S$6,0)),"")</f>
        <v/>
      </c>
      <c r="S100" s="51" t="str">
        <f>IFERROR(INDEX('[13]Evaluación de riesgos'!$P$9:$P$26,MATCH(RH!O100,'[13]Evaluación de riesgos'!$B$9:$B$26,0)),"")</f>
        <v/>
      </c>
      <c r="T100" s="52"/>
      <c r="U100" s="52"/>
      <c r="V100" s="80"/>
      <c r="W100" s="80"/>
      <c r="X100" s="80"/>
    </row>
    <row r="101" spans="1:24" ht="18" x14ac:dyDescent="0.2">
      <c r="A101" s="50"/>
      <c r="B101" s="50"/>
      <c r="C101" s="50"/>
      <c r="D101" s="50"/>
      <c r="E101" s="50"/>
      <c r="F101" s="50"/>
      <c r="G101" s="50"/>
      <c r="H101" s="50"/>
      <c r="I101" s="50"/>
      <c r="J101" s="50"/>
      <c r="K101" s="50" t="str">
        <f>IFERROR(VLOOKUP(I101,[13]DATOS!$L$2:$Q$6,MATCH(J101,[13]DATOS!$M$7:$Q$7,0)+1,0),"")</f>
        <v/>
      </c>
      <c r="L101" s="50"/>
      <c r="M101" s="50"/>
      <c r="N101" s="50" t="str">
        <f>IFERROR(VLOOKUP(L101,[13]DATOS!$L$2:$Q$6,MATCH(M101,[13]DATOS!$M$7:$Q$7,0)+1,0),"")</f>
        <v/>
      </c>
      <c r="O101" s="50"/>
      <c r="P101" s="50"/>
      <c r="Q101" s="50"/>
      <c r="R101" s="50" t="str">
        <f>IFERROR(INDEX([13]DATOS!$T$3:$T$6,MATCH(RH!N101,[13]DATOS!$S$3:$S$6,0)),"")</f>
        <v/>
      </c>
      <c r="S101" s="51" t="str">
        <f>IFERROR(INDEX('[13]Evaluación de riesgos'!$P$9:$P$26,MATCH(RH!O101,'[13]Evaluación de riesgos'!$B$9:$B$26,0)),"")</f>
        <v/>
      </c>
      <c r="T101" s="52"/>
      <c r="U101" s="52"/>
      <c r="V101" s="80"/>
      <c r="W101" s="80"/>
      <c r="X101" s="80"/>
    </row>
    <row r="102" spans="1:24" ht="18" x14ac:dyDescent="0.2">
      <c r="A102" s="50"/>
      <c r="B102" s="50"/>
      <c r="C102" s="50"/>
      <c r="D102" s="50"/>
      <c r="E102" s="50"/>
      <c r="F102" s="50"/>
      <c r="G102" s="50"/>
      <c r="H102" s="50"/>
      <c r="I102" s="50"/>
      <c r="J102" s="50"/>
      <c r="K102" s="50" t="str">
        <f>IFERROR(VLOOKUP(I102,[13]DATOS!$L$2:$Q$6,MATCH(J102,[13]DATOS!$M$7:$Q$7,0)+1,0),"")</f>
        <v/>
      </c>
      <c r="L102" s="50"/>
      <c r="M102" s="50"/>
      <c r="N102" s="50" t="str">
        <f>IFERROR(VLOOKUP(L102,[13]DATOS!$L$2:$Q$6,MATCH(M102,[13]DATOS!$M$7:$Q$7,0)+1,0),"")</f>
        <v/>
      </c>
      <c r="O102" s="50"/>
      <c r="P102" s="50"/>
      <c r="Q102" s="50"/>
      <c r="R102" s="50" t="str">
        <f>IFERROR(INDEX([13]DATOS!$T$3:$T$6,MATCH(RH!N102,[13]DATOS!$S$3:$S$6,0)),"")</f>
        <v/>
      </c>
      <c r="S102" s="51" t="str">
        <f>IFERROR(INDEX('[13]Evaluación de riesgos'!$P$9:$P$26,MATCH(RH!O102,'[13]Evaluación de riesgos'!$B$9:$B$26,0)),"")</f>
        <v/>
      </c>
      <c r="T102" s="52"/>
      <c r="U102" s="52"/>
      <c r="V102" s="80"/>
      <c r="W102" s="80"/>
      <c r="X102" s="80"/>
    </row>
    <row r="103" spans="1:24" ht="18" x14ac:dyDescent="0.2">
      <c r="A103" s="50"/>
      <c r="B103" s="50"/>
      <c r="C103" s="50"/>
      <c r="D103" s="50"/>
      <c r="E103" s="50"/>
      <c r="F103" s="50"/>
      <c r="G103" s="50"/>
      <c r="H103" s="50"/>
      <c r="I103" s="50"/>
      <c r="J103" s="50"/>
      <c r="K103" s="50" t="str">
        <f>IFERROR(VLOOKUP(I103,[13]DATOS!$L$2:$Q$6,MATCH(J103,[13]DATOS!$M$7:$Q$7,0)+1,0),"")</f>
        <v/>
      </c>
      <c r="L103" s="50"/>
      <c r="M103" s="50"/>
      <c r="N103" s="50" t="str">
        <f>IFERROR(VLOOKUP(L103,[13]DATOS!$L$2:$Q$6,MATCH(M103,[13]DATOS!$M$7:$Q$7,0)+1,0),"")</f>
        <v/>
      </c>
      <c r="O103" s="50"/>
      <c r="P103" s="50"/>
      <c r="Q103" s="50"/>
      <c r="R103" s="50" t="str">
        <f>IFERROR(INDEX([13]DATOS!$T$3:$T$6,MATCH(RH!N103,[13]DATOS!$S$3:$S$6,0)),"")</f>
        <v/>
      </c>
      <c r="S103" s="51" t="str">
        <f>IFERROR(INDEX('[13]Evaluación de riesgos'!$P$9:$P$26,MATCH(RH!O103,'[13]Evaluación de riesgos'!$B$9:$B$26,0)),"")</f>
        <v/>
      </c>
      <c r="T103" s="52"/>
      <c r="U103" s="52"/>
      <c r="V103" s="80"/>
      <c r="W103" s="80"/>
      <c r="X103" s="80"/>
    </row>
    <row r="104" spans="1:24" ht="18" x14ac:dyDescent="0.2">
      <c r="A104" s="50"/>
      <c r="B104" s="50"/>
      <c r="C104" s="50"/>
      <c r="D104" s="50"/>
      <c r="E104" s="50"/>
      <c r="F104" s="50"/>
      <c r="G104" s="50"/>
      <c r="H104" s="50"/>
      <c r="I104" s="50"/>
      <c r="J104" s="50"/>
      <c r="K104" s="50" t="str">
        <f>IFERROR(VLOOKUP(I104,[13]DATOS!$L$2:$Q$6,MATCH(J104,[13]DATOS!$M$7:$Q$7,0)+1,0),"")</f>
        <v/>
      </c>
      <c r="L104" s="50"/>
      <c r="M104" s="50"/>
      <c r="N104" s="50" t="str">
        <f>IFERROR(VLOOKUP(L104,[13]DATOS!$L$2:$Q$6,MATCH(M104,[13]DATOS!$M$7:$Q$7,0)+1,0),"")</f>
        <v/>
      </c>
      <c r="O104" s="50"/>
      <c r="P104" s="50"/>
      <c r="Q104" s="50"/>
      <c r="R104" s="50" t="str">
        <f>IFERROR(INDEX([13]DATOS!$T$3:$T$6,MATCH(RH!N104,[13]DATOS!$S$3:$S$6,0)),"")</f>
        <v/>
      </c>
      <c r="S104" s="51" t="str">
        <f>IFERROR(INDEX('[13]Evaluación de riesgos'!$P$9:$P$26,MATCH(RH!O104,'[13]Evaluación de riesgos'!$B$9:$B$26,0)),"")</f>
        <v/>
      </c>
      <c r="T104" s="52"/>
      <c r="U104" s="52"/>
      <c r="V104" s="80"/>
      <c r="W104" s="80"/>
      <c r="X104" s="80"/>
    </row>
    <row r="105" spans="1:24" ht="18" x14ac:dyDescent="0.2">
      <c r="A105" s="50"/>
      <c r="B105" s="50"/>
      <c r="C105" s="50"/>
      <c r="D105" s="50"/>
      <c r="E105" s="50"/>
      <c r="F105" s="50"/>
      <c r="G105" s="50"/>
      <c r="H105" s="50"/>
      <c r="I105" s="50"/>
      <c r="J105" s="50"/>
      <c r="K105" s="50" t="str">
        <f>IFERROR(VLOOKUP(I105,[13]DATOS!$L$2:$Q$6,MATCH(J105,[13]DATOS!$M$7:$Q$7,0)+1,0),"")</f>
        <v/>
      </c>
      <c r="L105" s="50"/>
      <c r="M105" s="50"/>
      <c r="N105" s="50" t="str">
        <f>IFERROR(VLOOKUP(L105,[13]DATOS!$L$2:$Q$6,MATCH(M105,[13]DATOS!$M$7:$Q$7,0)+1,0),"")</f>
        <v/>
      </c>
      <c r="O105" s="50"/>
      <c r="P105" s="50"/>
      <c r="Q105" s="50"/>
      <c r="R105" s="50" t="str">
        <f>IFERROR(INDEX([13]DATOS!$T$3:$T$6,MATCH(RH!N105,[13]DATOS!$S$3:$S$6,0)),"")</f>
        <v/>
      </c>
      <c r="S105" s="51" t="str">
        <f>IFERROR(INDEX('[13]Evaluación de riesgos'!$P$9:$P$26,MATCH(RH!O105,'[13]Evaluación de riesgos'!$B$9:$B$26,0)),"")</f>
        <v/>
      </c>
      <c r="T105" s="52"/>
      <c r="U105" s="52"/>
      <c r="V105" s="80"/>
      <c r="W105" s="80"/>
      <c r="X105" s="80"/>
    </row>
    <row r="106" spans="1:24" ht="18" x14ac:dyDescent="0.2">
      <c r="A106" s="50"/>
      <c r="B106" s="50"/>
      <c r="C106" s="50"/>
      <c r="D106" s="50"/>
      <c r="E106" s="50"/>
      <c r="F106" s="50"/>
      <c r="G106" s="50"/>
      <c r="H106" s="50"/>
      <c r="I106" s="50"/>
      <c r="J106" s="50"/>
      <c r="K106" s="50" t="str">
        <f>IFERROR(VLOOKUP(I106,[13]DATOS!$L$2:$Q$6,MATCH(J106,[13]DATOS!$M$7:$Q$7,0)+1,0),"")</f>
        <v/>
      </c>
      <c r="L106" s="50"/>
      <c r="M106" s="50"/>
      <c r="N106" s="50" t="str">
        <f>IFERROR(VLOOKUP(L106,[13]DATOS!$L$2:$Q$6,MATCH(M106,[13]DATOS!$M$7:$Q$7,0)+1,0),"")</f>
        <v/>
      </c>
      <c r="O106" s="50"/>
      <c r="P106" s="50"/>
      <c r="Q106" s="50"/>
      <c r="R106" s="50" t="str">
        <f>IFERROR(INDEX([13]DATOS!$T$3:$T$6,MATCH(RH!N106,[13]DATOS!$S$3:$S$6,0)),"")</f>
        <v/>
      </c>
      <c r="S106" s="51" t="str">
        <f>IFERROR(INDEX('[13]Evaluación de riesgos'!$P$9:$P$26,MATCH(RH!O106,'[13]Evaluación de riesgos'!$B$9:$B$26,0)),"")</f>
        <v/>
      </c>
      <c r="T106" s="52"/>
      <c r="U106" s="52"/>
      <c r="V106" s="80"/>
      <c r="W106" s="80"/>
      <c r="X106" s="80"/>
    </row>
    <row r="107" spans="1:24" ht="18" x14ac:dyDescent="0.2">
      <c r="A107" s="50"/>
      <c r="B107" s="50"/>
      <c r="C107" s="50"/>
      <c r="D107" s="50"/>
      <c r="E107" s="50"/>
      <c r="F107" s="50"/>
      <c r="G107" s="50"/>
      <c r="H107" s="50"/>
      <c r="I107" s="50"/>
      <c r="J107" s="50"/>
      <c r="K107" s="50" t="str">
        <f>IFERROR(VLOOKUP(I107,[13]DATOS!$L$2:$Q$6,MATCH(J107,[13]DATOS!$M$7:$Q$7,0)+1,0),"")</f>
        <v/>
      </c>
      <c r="L107" s="50"/>
      <c r="M107" s="50"/>
      <c r="N107" s="50" t="str">
        <f>IFERROR(VLOOKUP(L107,[13]DATOS!$L$2:$Q$6,MATCH(M107,[13]DATOS!$M$7:$Q$7,0)+1,0),"")</f>
        <v/>
      </c>
      <c r="O107" s="50"/>
      <c r="P107" s="50"/>
      <c r="Q107" s="50"/>
      <c r="R107" s="50" t="str">
        <f>IFERROR(INDEX([13]DATOS!$T$3:$T$6,MATCH(RH!N107,[13]DATOS!$S$3:$S$6,0)),"")</f>
        <v/>
      </c>
      <c r="S107" s="51" t="str">
        <f>IFERROR(INDEX('[13]Evaluación de riesgos'!$P$9:$P$26,MATCH(RH!O107,'[13]Evaluación de riesgos'!$B$9:$B$26,0)),"")</f>
        <v/>
      </c>
      <c r="T107" s="52"/>
      <c r="U107" s="52"/>
      <c r="V107" s="80"/>
      <c r="W107" s="80"/>
      <c r="X107" s="80"/>
    </row>
    <row r="108" spans="1:24" ht="18" x14ac:dyDescent="0.2">
      <c r="A108" s="50"/>
      <c r="B108" s="50"/>
      <c r="C108" s="50"/>
      <c r="D108" s="50"/>
      <c r="E108" s="50"/>
      <c r="F108" s="50"/>
      <c r="G108" s="50"/>
      <c r="H108" s="50"/>
      <c r="I108" s="50"/>
      <c r="J108" s="50"/>
      <c r="K108" s="50" t="str">
        <f>IFERROR(VLOOKUP(I108,[13]DATOS!$L$2:$Q$6,MATCH(J108,[13]DATOS!$M$7:$Q$7,0)+1,0),"")</f>
        <v/>
      </c>
      <c r="L108" s="50"/>
      <c r="M108" s="50"/>
      <c r="N108" s="50" t="str">
        <f>IFERROR(VLOOKUP(L108,[13]DATOS!$L$2:$Q$6,MATCH(M108,[13]DATOS!$M$7:$Q$7,0)+1,0),"")</f>
        <v/>
      </c>
      <c r="O108" s="50"/>
      <c r="P108" s="50"/>
      <c r="Q108" s="50"/>
      <c r="R108" s="50" t="str">
        <f>IFERROR(INDEX([13]DATOS!$T$3:$T$6,MATCH(RH!N108,[13]DATOS!$S$3:$S$6,0)),"")</f>
        <v/>
      </c>
      <c r="S108" s="51" t="str">
        <f>IFERROR(INDEX('[13]Evaluación de riesgos'!$P$9:$P$26,MATCH(RH!O108,'[13]Evaluación de riesgos'!$B$9:$B$26,0)),"")</f>
        <v/>
      </c>
      <c r="T108" s="52"/>
      <c r="U108" s="52"/>
      <c r="V108" s="80"/>
      <c r="W108" s="80"/>
      <c r="X108" s="80"/>
    </row>
    <row r="109" spans="1:24" ht="18" x14ac:dyDescent="0.2">
      <c r="A109" s="50"/>
      <c r="B109" s="50"/>
      <c r="C109" s="50"/>
      <c r="D109" s="50"/>
      <c r="E109" s="50"/>
      <c r="F109" s="50"/>
      <c r="G109" s="50"/>
      <c r="H109" s="50"/>
      <c r="I109" s="50"/>
      <c r="J109" s="50"/>
      <c r="K109" s="50" t="str">
        <f>IFERROR(VLOOKUP(I109,[13]DATOS!$L$2:$Q$6,MATCH(J109,[13]DATOS!$M$7:$Q$7,0)+1,0),"")</f>
        <v/>
      </c>
      <c r="L109" s="50"/>
      <c r="M109" s="50"/>
      <c r="N109" s="50" t="str">
        <f>IFERROR(VLOOKUP(L109,[13]DATOS!$L$2:$Q$6,MATCH(M109,[13]DATOS!$M$7:$Q$7,0)+1,0),"")</f>
        <v/>
      </c>
      <c r="O109" s="50"/>
      <c r="P109" s="50"/>
      <c r="Q109" s="50"/>
      <c r="R109" s="50" t="str">
        <f>IFERROR(INDEX([13]DATOS!$T$3:$T$6,MATCH(RH!N109,[13]DATOS!$S$3:$S$6,0)),"")</f>
        <v/>
      </c>
      <c r="S109" s="51" t="str">
        <f>IFERROR(INDEX('[13]Evaluación de riesgos'!$P$9:$P$26,MATCH(RH!O109,'[13]Evaluación de riesgos'!$B$9:$B$26,0)),"")</f>
        <v/>
      </c>
      <c r="T109" s="52"/>
      <c r="U109" s="52"/>
      <c r="V109" s="80"/>
      <c r="W109" s="80"/>
      <c r="X109" s="80"/>
    </row>
    <row r="110" spans="1:24" ht="18" x14ac:dyDescent="0.2">
      <c r="A110" s="50"/>
      <c r="B110" s="50"/>
      <c r="C110" s="50"/>
      <c r="D110" s="50"/>
      <c r="E110" s="50"/>
      <c r="F110" s="50"/>
      <c r="G110" s="50"/>
      <c r="H110" s="50"/>
      <c r="I110" s="50"/>
      <c r="J110" s="50"/>
      <c r="K110" s="50" t="str">
        <f>IFERROR(VLOOKUP(I110,[13]DATOS!$L$2:$Q$6,MATCH(J110,[13]DATOS!$M$7:$Q$7,0)+1,0),"")</f>
        <v/>
      </c>
      <c r="L110" s="50"/>
      <c r="M110" s="50"/>
      <c r="N110" s="50" t="str">
        <f>IFERROR(VLOOKUP(L110,[13]DATOS!$L$2:$Q$6,MATCH(M110,[13]DATOS!$M$7:$Q$7,0)+1,0),"")</f>
        <v/>
      </c>
      <c r="O110" s="50"/>
      <c r="P110" s="50"/>
      <c r="Q110" s="50"/>
      <c r="R110" s="50" t="str">
        <f>IFERROR(INDEX([13]DATOS!$T$3:$T$6,MATCH(RH!N110,[13]DATOS!$S$3:$S$6,0)),"")</f>
        <v/>
      </c>
      <c r="S110" s="51" t="str">
        <f>IFERROR(INDEX('[13]Evaluación de riesgos'!$P$9:$P$26,MATCH(RH!O110,'[13]Evaluación de riesgos'!$B$9:$B$26,0)),"")</f>
        <v/>
      </c>
      <c r="T110" s="52"/>
      <c r="U110" s="52"/>
      <c r="V110" s="80"/>
      <c r="W110" s="80"/>
      <c r="X110" s="80"/>
    </row>
    <row r="111" spans="1:24" ht="18" x14ac:dyDescent="0.2">
      <c r="A111" s="50"/>
      <c r="B111" s="50"/>
      <c r="C111" s="50"/>
      <c r="D111" s="50"/>
      <c r="E111" s="50"/>
      <c r="F111" s="50"/>
      <c r="G111" s="50"/>
      <c r="H111" s="50"/>
      <c r="I111" s="50"/>
      <c r="J111" s="50"/>
      <c r="K111" s="50" t="str">
        <f>IFERROR(VLOOKUP(I111,[13]DATOS!$L$2:$Q$6,MATCH(J111,[13]DATOS!$M$7:$Q$7,0)+1,0),"")</f>
        <v/>
      </c>
      <c r="L111" s="50"/>
      <c r="M111" s="50"/>
      <c r="N111" s="50" t="str">
        <f>IFERROR(VLOOKUP(L111,[13]DATOS!$L$2:$Q$6,MATCH(M111,[13]DATOS!$M$7:$Q$7,0)+1,0),"")</f>
        <v/>
      </c>
      <c r="O111" s="50"/>
      <c r="P111" s="50"/>
      <c r="Q111" s="50"/>
      <c r="R111" s="50" t="str">
        <f>IFERROR(INDEX([13]DATOS!$T$3:$T$6,MATCH(RH!N111,[13]DATOS!$S$3:$S$6,0)),"")</f>
        <v/>
      </c>
      <c r="S111" s="51" t="str">
        <f>IFERROR(INDEX('[13]Evaluación de riesgos'!$P$9:$P$26,MATCH(RH!O111,'[13]Evaluación de riesgos'!$B$9:$B$26,0)),"")</f>
        <v/>
      </c>
      <c r="T111" s="52"/>
      <c r="U111" s="52"/>
      <c r="V111" s="80"/>
      <c r="W111" s="80"/>
      <c r="X111" s="80"/>
    </row>
    <row r="112" spans="1:24" ht="18" x14ac:dyDescent="0.2">
      <c r="A112" s="50"/>
      <c r="B112" s="50"/>
      <c r="C112" s="50"/>
      <c r="D112" s="50"/>
      <c r="E112" s="50"/>
      <c r="F112" s="50"/>
      <c r="G112" s="50"/>
      <c r="H112" s="50"/>
      <c r="I112" s="50"/>
      <c r="J112" s="50"/>
      <c r="K112" s="50" t="str">
        <f>IFERROR(VLOOKUP(I112,[13]DATOS!$L$2:$Q$6,MATCH(J112,[13]DATOS!$M$7:$Q$7,0)+1,0),"")</f>
        <v/>
      </c>
      <c r="L112" s="50"/>
      <c r="M112" s="50"/>
      <c r="N112" s="50" t="str">
        <f>IFERROR(VLOOKUP(L112,[13]DATOS!$L$2:$Q$6,MATCH(M112,[13]DATOS!$M$7:$Q$7,0)+1,0),"")</f>
        <v/>
      </c>
      <c r="O112" s="50"/>
      <c r="P112" s="50"/>
      <c r="Q112" s="50"/>
      <c r="R112" s="50" t="str">
        <f>IFERROR(INDEX([13]DATOS!$T$3:$T$6,MATCH(RH!N112,[13]DATOS!$S$3:$S$6,0)),"")</f>
        <v/>
      </c>
      <c r="S112" s="51" t="str">
        <f>IFERROR(INDEX('[13]Evaluación de riesgos'!$P$9:$P$26,MATCH(RH!O112,'[13]Evaluación de riesgos'!$B$9:$B$26,0)),"")</f>
        <v/>
      </c>
      <c r="T112" s="52"/>
      <c r="U112" s="52"/>
      <c r="V112" s="80"/>
      <c r="W112" s="80"/>
      <c r="X112" s="80"/>
    </row>
    <row r="113" spans="1:24" ht="18" x14ac:dyDescent="0.2">
      <c r="A113" s="50"/>
      <c r="B113" s="50"/>
      <c r="C113" s="50"/>
      <c r="D113" s="50"/>
      <c r="E113" s="50"/>
      <c r="F113" s="50"/>
      <c r="G113" s="50"/>
      <c r="H113" s="50"/>
      <c r="I113" s="50"/>
      <c r="J113" s="50"/>
      <c r="K113" s="50" t="str">
        <f>IFERROR(VLOOKUP(I113,[13]DATOS!$L$2:$Q$6,MATCH(J113,[13]DATOS!$M$7:$Q$7,0)+1,0),"")</f>
        <v/>
      </c>
      <c r="L113" s="50"/>
      <c r="M113" s="50"/>
      <c r="N113" s="50" t="str">
        <f>IFERROR(VLOOKUP(L113,[13]DATOS!$L$2:$Q$6,MATCH(M113,[13]DATOS!$M$7:$Q$7,0)+1,0),"")</f>
        <v/>
      </c>
      <c r="O113" s="50"/>
      <c r="P113" s="50"/>
      <c r="Q113" s="50"/>
      <c r="R113" s="50" t="str">
        <f>IFERROR(INDEX([13]DATOS!$T$3:$T$6,MATCH(RH!N113,[13]DATOS!$S$3:$S$6,0)),"")</f>
        <v/>
      </c>
      <c r="S113" s="51" t="str">
        <f>IFERROR(INDEX('[13]Evaluación de riesgos'!$P$9:$P$26,MATCH(RH!O113,'[13]Evaluación de riesgos'!$B$9:$B$26,0)),"")</f>
        <v/>
      </c>
      <c r="T113" s="52"/>
      <c r="U113" s="52"/>
      <c r="V113" s="80"/>
      <c r="W113" s="80"/>
      <c r="X113" s="80"/>
    </row>
    <row r="114" spans="1:24" ht="18" x14ac:dyDescent="0.2">
      <c r="A114" s="50"/>
      <c r="B114" s="50"/>
      <c r="C114" s="50"/>
      <c r="D114" s="50"/>
      <c r="E114" s="50"/>
      <c r="F114" s="50"/>
      <c r="G114" s="50"/>
      <c r="H114" s="50"/>
      <c r="I114" s="50"/>
      <c r="J114" s="50"/>
      <c r="K114" s="50" t="str">
        <f>IFERROR(VLOOKUP(I114,[13]DATOS!$L$2:$Q$6,MATCH(J114,[13]DATOS!$M$7:$Q$7,0)+1,0),"")</f>
        <v/>
      </c>
      <c r="L114" s="50"/>
      <c r="M114" s="50"/>
      <c r="N114" s="50" t="str">
        <f>IFERROR(VLOOKUP(L114,[13]DATOS!$L$2:$Q$6,MATCH(M114,[13]DATOS!$M$7:$Q$7,0)+1,0),"")</f>
        <v/>
      </c>
      <c r="O114" s="50"/>
      <c r="P114" s="50"/>
      <c r="Q114" s="50"/>
      <c r="R114" s="50" t="str">
        <f>IFERROR(INDEX([13]DATOS!$T$3:$T$6,MATCH(RH!N114,[13]DATOS!$S$3:$S$6,0)),"")</f>
        <v/>
      </c>
      <c r="S114" s="51" t="str">
        <f>IFERROR(INDEX('[13]Evaluación de riesgos'!$P$9:$P$26,MATCH(RH!O114,'[13]Evaluación de riesgos'!$B$9:$B$26,0)),"")</f>
        <v/>
      </c>
      <c r="T114" s="52"/>
      <c r="U114" s="52"/>
      <c r="V114" s="80"/>
      <c r="W114" s="80"/>
      <c r="X114" s="80"/>
    </row>
    <row r="115" spans="1:24" ht="18" x14ac:dyDescent="0.2">
      <c r="A115" s="50"/>
      <c r="B115" s="50"/>
      <c r="C115" s="50"/>
      <c r="D115" s="50"/>
      <c r="E115" s="50"/>
      <c r="F115" s="50"/>
      <c r="G115" s="50"/>
      <c r="H115" s="50"/>
      <c r="I115" s="50"/>
      <c r="J115" s="50"/>
      <c r="K115" s="50" t="str">
        <f>IFERROR(VLOOKUP(I115,[13]DATOS!$L$2:$Q$6,MATCH(J115,[13]DATOS!$M$7:$Q$7,0)+1,0),"")</f>
        <v/>
      </c>
      <c r="L115" s="50"/>
      <c r="M115" s="50"/>
      <c r="N115" s="50" t="str">
        <f>IFERROR(VLOOKUP(L115,[13]DATOS!$L$2:$Q$6,MATCH(M115,[13]DATOS!$M$7:$Q$7,0)+1,0),"")</f>
        <v/>
      </c>
      <c r="O115" s="50"/>
      <c r="P115" s="50"/>
      <c r="Q115" s="50"/>
      <c r="R115" s="50" t="str">
        <f>IFERROR(INDEX([13]DATOS!$T$3:$T$6,MATCH(RH!N115,[13]DATOS!$S$3:$S$6,0)),"")</f>
        <v/>
      </c>
      <c r="S115" s="51" t="str">
        <f>IFERROR(INDEX('[13]Evaluación de riesgos'!$P$9:$P$26,MATCH(RH!O115,'[13]Evaluación de riesgos'!$B$9:$B$26,0)),"")</f>
        <v/>
      </c>
      <c r="T115" s="52"/>
      <c r="U115" s="52"/>
      <c r="V115" s="80"/>
      <c r="W115" s="80"/>
      <c r="X115" s="80"/>
    </row>
    <row r="116" spans="1:24" ht="18" x14ac:dyDescent="0.2">
      <c r="A116" s="50"/>
      <c r="B116" s="50"/>
      <c r="C116" s="50"/>
      <c r="D116" s="50"/>
      <c r="E116" s="50"/>
      <c r="F116" s="50"/>
      <c r="G116" s="50"/>
      <c r="H116" s="50"/>
      <c r="I116" s="50"/>
      <c r="J116" s="50"/>
      <c r="K116" s="50" t="str">
        <f>IFERROR(VLOOKUP(I116,[13]DATOS!$L$2:$Q$6,MATCH(J116,[13]DATOS!$M$7:$Q$7,0)+1,0),"")</f>
        <v/>
      </c>
      <c r="L116" s="50"/>
      <c r="M116" s="50"/>
      <c r="N116" s="50" t="str">
        <f>IFERROR(VLOOKUP(L116,[13]DATOS!$L$2:$Q$6,MATCH(M116,[13]DATOS!$M$7:$Q$7,0)+1,0),"")</f>
        <v/>
      </c>
      <c r="O116" s="50"/>
      <c r="P116" s="50"/>
      <c r="Q116" s="50"/>
      <c r="R116" s="50" t="str">
        <f>IFERROR(INDEX([13]DATOS!$T$3:$T$6,MATCH(RH!N116,[13]DATOS!$S$3:$S$6,0)),"")</f>
        <v/>
      </c>
      <c r="S116" s="51" t="str">
        <f>IFERROR(INDEX('[13]Evaluación de riesgos'!$P$9:$P$26,MATCH(RH!O116,'[13]Evaluación de riesgos'!$B$9:$B$26,0)),"")</f>
        <v/>
      </c>
      <c r="T116" s="52"/>
      <c r="U116" s="52"/>
      <c r="V116" s="80"/>
      <c r="W116" s="80"/>
      <c r="X116" s="80"/>
    </row>
    <row r="117" spans="1:24" ht="18" x14ac:dyDescent="0.2">
      <c r="A117" s="50"/>
      <c r="B117" s="50"/>
      <c r="C117" s="50"/>
      <c r="D117" s="50"/>
      <c r="E117" s="50"/>
      <c r="F117" s="50"/>
      <c r="G117" s="50"/>
      <c r="H117" s="50"/>
      <c r="I117" s="50"/>
      <c r="J117" s="50"/>
      <c r="K117" s="50" t="str">
        <f>IFERROR(VLOOKUP(I117,[13]DATOS!$L$2:$Q$6,MATCH(J117,[13]DATOS!$M$7:$Q$7,0)+1,0),"")</f>
        <v/>
      </c>
      <c r="L117" s="50"/>
      <c r="M117" s="50"/>
      <c r="N117" s="50" t="str">
        <f>IFERROR(VLOOKUP(L117,[13]DATOS!$L$2:$Q$6,MATCH(M117,[13]DATOS!$M$7:$Q$7,0)+1,0),"")</f>
        <v/>
      </c>
      <c r="O117" s="50"/>
      <c r="P117" s="50"/>
      <c r="Q117" s="50"/>
      <c r="R117" s="50" t="str">
        <f>IFERROR(INDEX([13]DATOS!$T$3:$T$6,MATCH(RH!N117,[13]DATOS!$S$3:$S$6,0)),"")</f>
        <v/>
      </c>
      <c r="S117" s="51" t="str">
        <f>IFERROR(INDEX('[13]Evaluación de riesgos'!$P$9:$P$26,MATCH(RH!O117,'[13]Evaluación de riesgos'!$B$9:$B$26,0)),"")</f>
        <v/>
      </c>
      <c r="T117" s="52"/>
      <c r="U117" s="52"/>
      <c r="V117" s="80"/>
      <c r="W117" s="80"/>
      <c r="X117" s="80"/>
    </row>
    <row r="118" spans="1:24" ht="18" x14ac:dyDescent="0.2">
      <c r="A118" s="50"/>
      <c r="B118" s="50"/>
      <c r="C118" s="50"/>
      <c r="D118" s="50"/>
      <c r="E118" s="50"/>
      <c r="F118" s="50"/>
      <c r="G118" s="50"/>
      <c r="H118" s="50"/>
      <c r="I118" s="50"/>
      <c r="J118" s="50"/>
      <c r="K118" s="50" t="str">
        <f>IFERROR(VLOOKUP(I118,[13]DATOS!$L$2:$Q$6,MATCH(J118,[13]DATOS!$M$7:$Q$7,0)+1,0),"")</f>
        <v/>
      </c>
      <c r="L118" s="50"/>
      <c r="M118" s="50"/>
      <c r="N118" s="50" t="str">
        <f>IFERROR(VLOOKUP(L118,[13]DATOS!$L$2:$Q$6,MATCH(M118,[13]DATOS!$M$7:$Q$7,0)+1,0),"")</f>
        <v/>
      </c>
      <c r="O118" s="50"/>
      <c r="P118" s="50"/>
      <c r="Q118" s="50"/>
      <c r="R118" s="50" t="str">
        <f>IFERROR(INDEX([13]DATOS!$T$3:$T$6,MATCH(RH!N118,[13]DATOS!$S$3:$S$6,0)),"")</f>
        <v/>
      </c>
      <c r="S118" s="51" t="str">
        <f>IFERROR(INDEX('[13]Evaluación de riesgos'!$P$9:$P$26,MATCH(RH!O118,'[13]Evaluación de riesgos'!$B$9:$B$26,0)),"")</f>
        <v/>
      </c>
      <c r="T118" s="52"/>
      <c r="U118" s="52"/>
      <c r="V118" s="80"/>
      <c r="W118" s="80"/>
      <c r="X118" s="80"/>
    </row>
    <row r="119" spans="1:24" ht="18" x14ac:dyDescent="0.2">
      <c r="A119" s="50"/>
      <c r="B119" s="50"/>
      <c r="C119" s="50"/>
      <c r="D119" s="50"/>
      <c r="E119" s="50"/>
      <c r="F119" s="50"/>
      <c r="G119" s="50"/>
      <c r="H119" s="50"/>
      <c r="I119" s="50"/>
      <c r="J119" s="50"/>
      <c r="K119" s="50" t="str">
        <f>IFERROR(VLOOKUP(I119,[13]DATOS!$L$2:$Q$6,MATCH(J119,[13]DATOS!$M$7:$Q$7,0)+1,0),"")</f>
        <v/>
      </c>
      <c r="L119" s="50"/>
      <c r="M119" s="50"/>
      <c r="N119" s="50" t="str">
        <f>IFERROR(VLOOKUP(L119,[13]DATOS!$L$2:$Q$6,MATCH(M119,[13]DATOS!$M$7:$Q$7,0)+1,0),"")</f>
        <v/>
      </c>
      <c r="O119" s="50"/>
      <c r="P119" s="50"/>
      <c r="Q119" s="50"/>
      <c r="R119" s="50" t="str">
        <f>IFERROR(INDEX([13]DATOS!$T$3:$T$6,MATCH(RH!N119,[13]DATOS!$S$3:$S$6,0)),"")</f>
        <v/>
      </c>
      <c r="S119" s="51" t="str">
        <f>IFERROR(INDEX('[13]Evaluación de riesgos'!$P$9:$P$26,MATCH(RH!O119,'[13]Evaluación de riesgos'!$B$9:$B$26,0)),"")</f>
        <v/>
      </c>
      <c r="T119" s="52"/>
      <c r="U119" s="52"/>
      <c r="V119" s="80"/>
      <c r="W119" s="80"/>
      <c r="X119" s="80"/>
    </row>
    <row r="120" spans="1:24" ht="18" x14ac:dyDescent="0.2">
      <c r="A120" s="50"/>
      <c r="B120" s="50"/>
      <c r="C120" s="50"/>
      <c r="D120" s="50"/>
      <c r="E120" s="50"/>
      <c r="F120" s="50"/>
      <c r="G120" s="50"/>
      <c r="H120" s="50"/>
      <c r="I120" s="50"/>
      <c r="J120" s="50"/>
      <c r="K120" s="50" t="str">
        <f>IFERROR(VLOOKUP(I120,[13]DATOS!$L$2:$Q$6,MATCH(J120,[13]DATOS!$M$7:$Q$7,0)+1,0),"")</f>
        <v/>
      </c>
      <c r="L120" s="50"/>
      <c r="M120" s="50"/>
      <c r="N120" s="50" t="str">
        <f>IFERROR(VLOOKUP(L120,[13]DATOS!$L$2:$Q$6,MATCH(M120,[13]DATOS!$M$7:$Q$7,0)+1,0),"")</f>
        <v/>
      </c>
      <c r="O120" s="50"/>
      <c r="P120" s="50"/>
      <c r="Q120" s="50"/>
      <c r="R120" s="50" t="str">
        <f>IFERROR(INDEX([13]DATOS!$T$3:$T$6,MATCH(RH!N120,[13]DATOS!$S$3:$S$6,0)),"")</f>
        <v/>
      </c>
      <c r="S120" s="51" t="str">
        <f>IFERROR(INDEX('[13]Evaluación de riesgos'!$P$9:$P$26,MATCH(RH!O120,'[13]Evaluación de riesgos'!$B$9:$B$26,0)),"")</f>
        <v/>
      </c>
      <c r="T120" s="52"/>
      <c r="U120" s="52"/>
      <c r="V120" s="80"/>
      <c r="W120" s="80"/>
      <c r="X120" s="80"/>
    </row>
    <row r="121" spans="1:24" ht="18" x14ac:dyDescent="0.2">
      <c r="A121" s="50"/>
      <c r="B121" s="50"/>
      <c r="C121" s="50"/>
      <c r="D121" s="50"/>
      <c r="E121" s="50"/>
      <c r="F121" s="50"/>
      <c r="G121" s="50"/>
      <c r="H121" s="50"/>
      <c r="I121" s="50"/>
      <c r="J121" s="50"/>
      <c r="K121" s="50" t="str">
        <f>IFERROR(VLOOKUP(I121,[13]DATOS!$L$2:$Q$6,MATCH(J121,[13]DATOS!$M$7:$Q$7,0)+1,0),"")</f>
        <v/>
      </c>
      <c r="L121" s="50"/>
      <c r="M121" s="50"/>
      <c r="N121" s="50" t="str">
        <f>IFERROR(VLOOKUP(L121,[13]DATOS!$L$2:$Q$6,MATCH(M121,[13]DATOS!$M$7:$Q$7,0)+1,0),"")</f>
        <v/>
      </c>
      <c r="O121" s="50"/>
      <c r="P121" s="50"/>
      <c r="Q121" s="50"/>
      <c r="R121" s="50" t="str">
        <f>IFERROR(INDEX([13]DATOS!$T$3:$T$6,MATCH(RH!N121,[13]DATOS!$S$3:$S$6,0)),"")</f>
        <v/>
      </c>
      <c r="S121" s="51" t="str">
        <f>IFERROR(INDEX('[13]Evaluación de riesgos'!$P$9:$P$26,MATCH(RH!O121,'[13]Evaluación de riesgos'!$B$9:$B$26,0)),"")</f>
        <v/>
      </c>
      <c r="T121" s="52"/>
      <c r="U121" s="52"/>
      <c r="V121" s="80"/>
      <c r="W121" s="80"/>
      <c r="X121" s="80"/>
    </row>
    <row r="122" spans="1:24" ht="18" x14ac:dyDescent="0.2">
      <c r="A122" s="50"/>
      <c r="B122" s="50"/>
      <c r="C122" s="50"/>
      <c r="D122" s="50"/>
      <c r="E122" s="50"/>
      <c r="F122" s="50"/>
      <c r="G122" s="50"/>
      <c r="H122" s="50"/>
      <c r="I122" s="50"/>
      <c r="J122" s="50"/>
      <c r="K122" s="50" t="str">
        <f>IFERROR(VLOOKUP(I122,[13]DATOS!$L$2:$Q$6,MATCH(J122,[13]DATOS!$M$7:$Q$7,0)+1,0),"")</f>
        <v/>
      </c>
      <c r="L122" s="50"/>
      <c r="M122" s="50"/>
      <c r="N122" s="50" t="str">
        <f>IFERROR(VLOOKUP(L122,[13]DATOS!$L$2:$Q$6,MATCH(M122,[13]DATOS!$M$7:$Q$7,0)+1,0),"")</f>
        <v/>
      </c>
      <c r="O122" s="50"/>
      <c r="P122" s="50"/>
      <c r="Q122" s="50"/>
      <c r="R122" s="50" t="str">
        <f>IFERROR(INDEX([13]DATOS!$T$3:$T$6,MATCH(RH!N122,[13]DATOS!$S$3:$S$6,0)),"")</f>
        <v/>
      </c>
      <c r="S122" s="51" t="str">
        <f>IFERROR(INDEX('[13]Evaluación de riesgos'!$P$9:$P$26,MATCH(RH!O122,'[13]Evaluación de riesgos'!$B$9:$B$26,0)),"")</f>
        <v/>
      </c>
      <c r="T122" s="52"/>
      <c r="U122" s="52"/>
      <c r="V122" s="80"/>
      <c r="W122" s="80"/>
      <c r="X122" s="80"/>
    </row>
    <row r="123" spans="1:24" ht="18" x14ac:dyDescent="0.2">
      <c r="A123" s="50"/>
      <c r="B123" s="50"/>
      <c r="C123" s="50"/>
      <c r="D123" s="50"/>
      <c r="E123" s="50"/>
      <c r="F123" s="50"/>
      <c r="G123" s="50"/>
      <c r="H123" s="50"/>
      <c r="I123" s="50"/>
      <c r="J123" s="50"/>
      <c r="K123" s="50" t="str">
        <f>IFERROR(VLOOKUP(I123,[13]DATOS!$L$2:$Q$6,MATCH(J123,[13]DATOS!$M$7:$Q$7,0)+1,0),"")</f>
        <v/>
      </c>
      <c r="L123" s="50"/>
      <c r="M123" s="50"/>
      <c r="N123" s="50" t="str">
        <f>IFERROR(VLOOKUP(L123,[13]DATOS!$L$2:$Q$6,MATCH(M123,[13]DATOS!$M$7:$Q$7,0)+1,0),"")</f>
        <v/>
      </c>
      <c r="O123" s="50"/>
      <c r="P123" s="50"/>
      <c r="Q123" s="50"/>
      <c r="R123" s="50" t="str">
        <f>IFERROR(INDEX([13]DATOS!$T$3:$T$6,MATCH(RH!N123,[13]DATOS!$S$3:$S$6,0)),"")</f>
        <v/>
      </c>
      <c r="S123" s="51" t="str">
        <f>IFERROR(INDEX('[13]Evaluación de riesgos'!$P$9:$P$26,MATCH(RH!O123,'[13]Evaluación de riesgos'!$B$9:$B$26,0)),"")</f>
        <v/>
      </c>
      <c r="T123" s="52"/>
      <c r="U123" s="52"/>
      <c r="V123" s="80"/>
      <c r="W123" s="80"/>
      <c r="X123" s="80"/>
    </row>
    <row r="124" spans="1:24" ht="18" x14ac:dyDescent="0.2">
      <c r="A124" s="50"/>
      <c r="B124" s="50"/>
      <c r="C124" s="50"/>
      <c r="D124" s="50"/>
      <c r="E124" s="50"/>
      <c r="F124" s="50"/>
      <c r="G124" s="50"/>
      <c r="H124" s="50"/>
      <c r="I124" s="50"/>
      <c r="J124" s="50"/>
      <c r="K124" s="50" t="str">
        <f>IFERROR(VLOOKUP(I124,[13]DATOS!$L$2:$Q$6,MATCH(J124,[13]DATOS!$M$7:$Q$7,0)+1,0),"")</f>
        <v/>
      </c>
      <c r="L124" s="50"/>
      <c r="M124" s="50"/>
      <c r="N124" s="50" t="str">
        <f>IFERROR(VLOOKUP(L124,[13]DATOS!$L$2:$Q$6,MATCH(M124,[13]DATOS!$M$7:$Q$7,0)+1,0),"")</f>
        <v/>
      </c>
      <c r="O124" s="50"/>
      <c r="P124" s="50"/>
      <c r="Q124" s="50"/>
      <c r="R124" s="50" t="str">
        <f>IFERROR(INDEX([13]DATOS!$T$3:$T$6,MATCH(RH!N124,[13]DATOS!$S$3:$S$6,0)),"")</f>
        <v/>
      </c>
      <c r="S124" s="51" t="str">
        <f>IFERROR(INDEX('[13]Evaluación de riesgos'!$P$9:$P$26,MATCH(RH!O124,'[13]Evaluación de riesgos'!$B$9:$B$26,0)),"")</f>
        <v/>
      </c>
      <c r="T124" s="52"/>
      <c r="U124" s="52"/>
      <c r="V124" s="80"/>
      <c r="W124" s="80"/>
      <c r="X124" s="80"/>
    </row>
    <row r="125" spans="1:24" ht="18" x14ac:dyDescent="0.2">
      <c r="A125" s="50"/>
      <c r="B125" s="50"/>
      <c r="C125" s="50"/>
      <c r="D125" s="50"/>
      <c r="E125" s="50"/>
      <c r="F125" s="50"/>
      <c r="G125" s="50"/>
      <c r="H125" s="50"/>
      <c r="I125" s="50"/>
      <c r="J125" s="50"/>
      <c r="K125" s="50" t="str">
        <f>IFERROR(VLOOKUP(I125,[13]DATOS!$L$2:$Q$6,MATCH(J125,[13]DATOS!$M$7:$Q$7,0)+1,0),"")</f>
        <v/>
      </c>
      <c r="L125" s="50"/>
      <c r="M125" s="50"/>
      <c r="N125" s="50" t="str">
        <f>IFERROR(VLOOKUP(L125,[13]DATOS!$L$2:$Q$6,MATCH(M125,[13]DATOS!$M$7:$Q$7,0)+1,0),"")</f>
        <v/>
      </c>
      <c r="O125" s="50"/>
      <c r="P125" s="50"/>
      <c r="Q125" s="50"/>
      <c r="R125" s="50" t="str">
        <f>IFERROR(INDEX([13]DATOS!$T$3:$T$6,MATCH(RH!N125,[13]DATOS!$S$3:$S$6,0)),"")</f>
        <v/>
      </c>
      <c r="S125" s="51" t="str">
        <f>IFERROR(INDEX('[13]Evaluación de riesgos'!$P$9:$P$26,MATCH(RH!O125,'[13]Evaluación de riesgos'!$B$9:$B$26,0)),"")</f>
        <v/>
      </c>
      <c r="T125" s="52"/>
      <c r="U125" s="52"/>
      <c r="V125" s="80"/>
      <c r="W125" s="80"/>
      <c r="X125" s="80"/>
    </row>
    <row r="126" spans="1:24" ht="18" x14ac:dyDescent="0.2">
      <c r="A126" s="50"/>
      <c r="B126" s="50"/>
      <c r="C126" s="50"/>
      <c r="D126" s="50"/>
      <c r="E126" s="50"/>
      <c r="F126" s="50"/>
      <c r="G126" s="50"/>
      <c r="H126" s="50"/>
      <c r="I126" s="50"/>
      <c r="J126" s="50"/>
      <c r="K126" s="50" t="str">
        <f>IFERROR(VLOOKUP(I126,[13]DATOS!$L$2:$Q$6,MATCH(J126,[13]DATOS!$M$7:$Q$7,0)+1,0),"")</f>
        <v/>
      </c>
      <c r="L126" s="50"/>
      <c r="M126" s="50"/>
      <c r="N126" s="50" t="str">
        <f>IFERROR(VLOOKUP(L126,[13]DATOS!$L$2:$Q$6,MATCH(M126,[13]DATOS!$M$7:$Q$7,0)+1,0),"")</f>
        <v/>
      </c>
      <c r="O126" s="50"/>
      <c r="P126" s="50"/>
      <c r="Q126" s="50"/>
      <c r="R126" s="50" t="str">
        <f>IFERROR(INDEX([13]DATOS!$T$3:$T$6,MATCH(RH!N126,[13]DATOS!$S$3:$S$6,0)),"")</f>
        <v/>
      </c>
      <c r="S126" s="51" t="str">
        <f>IFERROR(INDEX('[13]Evaluación de riesgos'!$P$9:$P$26,MATCH(RH!O126,'[13]Evaluación de riesgos'!$B$9:$B$26,0)),"")</f>
        <v/>
      </c>
      <c r="T126" s="52"/>
      <c r="U126" s="52"/>
      <c r="V126" s="80"/>
      <c r="W126" s="80"/>
      <c r="X126" s="80"/>
    </row>
    <row r="127" spans="1:24" ht="18" x14ac:dyDescent="0.2">
      <c r="A127" s="50"/>
      <c r="B127" s="50"/>
      <c r="C127" s="50"/>
      <c r="D127" s="50"/>
      <c r="E127" s="50"/>
      <c r="F127" s="50"/>
      <c r="G127" s="50"/>
      <c r="H127" s="50"/>
      <c r="I127" s="50"/>
      <c r="J127" s="50"/>
      <c r="K127" s="50" t="str">
        <f>IFERROR(VLOOKUP(I127,[13]DATOS!$L$2:$Q$6,MATCH(J127,[13]DATOS!$M$7:$Q$7,0)+1,0),"")</f>
        <v/>
      </c>
      <c r="L127" s="50"/>
      <c r="M127" s="50"/>
      <c r="N127" s="50" t="str">
        <f>IFERROR(VLOOKUP(L127,[13]DATOS!$L$2:$Q$6,MATCH(M127,[13]DATOS!$M$7:$Q$7,0)+1,0),"")</f>
        <v/>
      </c>
      <c r="O127" s="50"/>
      <c r="P127" s="50"/>
      <c r="Q127" s="50"/>
      <c r="R127" s="50" t="str">
        <f>IFERROR(INDEX([13]DATOS!$T$3:$T$6,MATCH(RH!N127,[13]DATOS!$S$3:$S$6,0)),"")</f>
        <v/>
      </c>
      <c r="S127" s="51" t="str">
        <f>IFERROR(INDEX('[13]Evaluación de riesgos'!$P$9:$P$26,MATCH(RH!O127,'[13]Evaluación de riesgos'!$B$9:$B$26,0)),"")</f>
        <v/>
      </c>
      <c r="T127" s="52"/>
      <c r="U127" s="52"/>
      <c r="V127" s="80"/>
      <c r="W127" s="80"/>
      <c r="X127" s="80"/>
    </row>
    <row r="128" spans="1:24" ht="18" x14ac:dyDescent="0.2">
      <c r="A128" s="50"/>
      <c r="B128" s="50"/>
      <c r="C128" s="50"/>
      <c r="D128" s="50"/>
      <c r="E128" s="50"/>
      <c r="F128" s="50"/>
      <c r="G128" s="50"/>
      <c r="H128" s="50"/>
      <c r="I128" s="50"/>
      <c r="J128" s="50"/>
      <c r="K128" s="50" t="str">
        <f>IFERROR(VLOOKUP(I128,[13]DATOS!$L$2:$Q$6,MATCH(J128,[13]DATOS!$M$7:$Q$7,0)+1,0),"")</f>
        <v/>
      </c>
      <c r="L128" s="50"/>
      <c r="M128" s="50"/>
      <c r="N128" s="50" t="str">
        <f>IFERROR(VLOOKUP(L128,[13]DATOS!$L$2:$Q$6,MATCH(M128,[13]DATOS!$M$7:$Q$7,0)+1,0),"")</f>
        <v/>
      </c>
      <c r="O128" s="50"/>
      <c r="P128" s="50"/>
      <c r="Q128" s="50"/>
      <c r="R128" s="50" t="str">
        <f>IFERROR(INDEX([13]DATOS!$T$3:$T$6,MATCH(RH!N128,[13]DATOS!$S$3:$S$6,0)),"")</f>
        <v/>
      </c>
      <c r="S128" s="51" t="str">
        <f>IFERROR(INDEX('[13]Evaluación de riesgos'!$P$9:$P$26,MATCH(RH!O128,'[13]Evaluación de riesgos'!$B$9:$B$26,0)),"")</f>
        <v/>
      </c>
      <c r="T128" s="52"/>
      <c r="U128" s="52"/>
      <c r="V128" s="80"/>
      <c r="W128" s="80"/>
      <c r="X128" s="80"/>
    </row>
    <row r="129" spans="1:24" ht="18" x14ac:dyDescent="0.2">
      <c r="A129" s="50"/>
      <c r="B129" s="50"/>
      <c r="C129" s="50"/>
      <c r="D129" s="50"/>
      <c r="E129" s="50"/>
      <c r="F129" s="50"/>
      <c r="G129" s="50"/>
      <c r="H129" s="50"/>
      <c r="I129" s="50"/>
      <c r="J129" s="50"/>
      <c r="K129" s="50" t="str">
        <f>IFERROR(VLOOKUP(I129,[13]DATOS!$L$2:$Q$6,MATCH(J129,[13]DATOS!$M$7:$Q$7,0)+1,0),"")</f>
        <v/>
      </c>
      <c r="L129" s="50"/>
      <c r="M129" s="50"/>
      <c r="N129" s="50" t="str">
        <f>IFERROR(VLOOKUP(L129,[13]DATOS!$L$2:$Q$6,MATCH(M129,[13]DATOS!$M$7:$Q$7,0)+1,0),"")</f>
        <v/>
      </c>
      <c r="O129" s="50"/>
      <c r="P129" s="50"/>
      <c r="Q129" s="50"/>
      <c r="R129" s="50" t="str">
        <f>IFERROR(INDEX([13]DATOS!$T$3:$T$6,MATCH(RH!N129,[13]DATOS!$S$3:$S$6,0)),"")</f>
        <v/>
      </c>
      <c r="S129" s="51" t="str">
        <f>IFERROR(INDEX('[13]Evaluación de riesgos'!$P$9:$P$26,MATCH(RH!O129,'[13]Evaluación de riesgos'!$B$9:$B$26,0)),"")</f>
        <v/>
      </c>
      <c r="T129" s="52"/>
      <c r="U129" s="52"/>
      <c r="V129" s="80"/>
      <c r="W129" s="80"/>
      <c r="X129" s="80"/>
    </row>
    <row r="130" spans="1:24" ht="18" x14ac:dyDescent="0.2">
      <c r="A130" s="50"/>
      <c r="B130" s="50"/>
      <c r="C130" s="50"/>
      <c r="D130" s="50"/>
      <c r="E130" s="50"/>
      <c r="F130" s="50"/>
      <c r="G130" s="50"/>
      <c r="H130" s="50"/>
      <c r="I130" s="50"/>
      <c r="J130" s="50"/>
      <c r="K130" s="50" t="str">
        <f>IFERROR(VLOOKUP(I130,[13]DATOS!$L$2:$Q$6,MATCH(J130,[13]DATOS!$M$7:$Q$7,0)+1,0),"")</f>
        <v/>
      </c>
      <c r="L130" s="50"/>
      <c r="M130" s="50"/>
      <c r="N130" s="50" t="str">
        <f>IFERROR(VLOOKUP(L130,[13]DATOS!$L$2:$Q$6,MATCH(M130,[13]DATOS!$M$7:$Q$7,0)+1,0),"")</f>
        <v/>
      </c>
      <c r="O130" s="50"/>
      <c r="P130" s="50"/>
      <c r="Q130" s="50"/>
      <c r="R130" s="50" t="str">
        <f>IFERROR(INDEX([13]DATOS!$T$3:$T$6,MATCH(RH!N130,[13]DATOS!$S$3:$S$6,0)),"")</f>
        <v/>
      </c>
      <c r="S130" s="51" t="str">
        <f>IFERROR(INDEX('[13]Evaluación de riesgos'!$P$9:$P$26,MATCH(RH!O130,'[13]Evaluación de riesgos'!$B$9:$B$26,0)),"")</f>
        <v/>
      </c>
      <c r="T130" s="52"/>
      <c r="U130" s="52"/>
      <c r="V130" s="80"/>
      <c r="W130" s="80"/>
      <c r="X130" s="80"/>
    </row>
    <row r="131" spans="1:24" ht="18" x14ac:dyDescent="0.2">
      <c r="A131" s="50"/>
      <c r="B131" s="50"/>
      <c r="C131" s="50"/>
      <c r="D131" s="50"/>
      <c r="E131" s="50"/>
      <c r="F131" s="50"/>
      <c r="G131" s="50"/>
      <c r="H131" s="50"/>
      <c r="I131" s="50"/>
      <c r="J131" s="50"/>
      <c r="K131" s="50" t="str">
        <f>IFERROR(VLOOKUP(I131,[13]DATOS!$L$2:$Q$6,MATCH(J131,[13]DATOS!$M$7:$Q$7,0)+1,0),"")</f>
        <v/>
      </c>
      <c r="L131" s="50"/>
      <c r="M131" s="50"/>
      <c r="N131" s="50" t="str">
        <f>IFERROR(VLOOKUP(L131,[13]DATOS!$L$2:$Q$6,MATCH(M131,[13]DATOS!$M$7:$Q$7,0)+1,0),"")</f>
        <v/>
      </c>
      <c r="O131" s="50"/>
      <c r="P131" s="50"/>
      <c r="Q131" s="50"/>
      <c r="R131" s="50" t="str">
        <f>IFERROR(INDEX([13]DATOS!$T$3:$T$6,MATCH(RH!N131,[13]DATOS!$S$3:$S$6,0)),"")</f>
        <v/>
      </c>
      <c r="S131" s="51" t="str">
        <f>IFERROR(INDEX('[13]Evaluación de riesgos'!$P$9:$P$26,MATCH(RH!O131,'[13]Evaluación de riesgos'!$B$9:$B$26,0)),"")</f>
        <v/>
      </c>
      <c r="T131" s="52"/>
      <c r="U131" s="52"/>
      <c r="V131" s="80"/>
      <c r="W131" s="80"/>
      <c r="X131" s="80"/>
    </row>
    <row r="132" spans="1:24" ht="18" x14ac:dyDescent="0.2">
      <c r="A132" s="50"/>
      <c r="B132" s="50"/>
      <c r="C132" s="50"/>
      <c r="D132" s="50"/>
      <c r="E132" s="50"/>
      <c r="F132" s="50"/>
      <c r="G132" s="50"/>
      <c r="H132" s="50"/>
      <c r="I132" s="50"/>
      <c r="J132" s="50"/>
      <c r="K132" s="50" t="str">
        <f>IFERROR(VLOOKUP(I132,[13]DATOS!$L$2:$Q$6,MATCH(J132,[13]DATOS!$M$7:$Q$7,0)+1,0),"")</f>
        <v/>
      </c>
      <c r="L132" s="50"/>
      <c r="M132" s="50"/>
      <c r="N132" s="50" t="str">
        <f>IFERROR(VLOOKUP(L132,[13]DATOS!$L$2:$Q$6,MATCH(M132,[13]DATOS!$M$7:$Q$7,0)+1,0),"")</f>
        <v/>
      </c>
      <c r="O132" s="50"/>
      <c r="P132" s="50"/>
      <c r="Q132" s="50"/>
      <c r="R132" s="50" t="str">
        <f>IFERROR(INDEX([13]DATOS!$T$3:$T$6,MATCH(RH!N132,[13]DATOS!$S$3:$S$6,0)),"")</f>
        <v/>
      </c>
      <c r="S132" s="51" t="str">
        <f>IFERROR(INDEX('[13]Evaluación de riesgos'!$P$9:$P$26,MATCH(RH!O132,'[13]Evaluación de riesgos'!$B$9:$B$26,0)),"")</f>
        <v/>
      </c>
      <c r="T132" s="52"/>
      <c r="U132" s="52"/>
      <c r="V132" s="80"/>
      <c r="W132" s="80"/>
      <c r="X132" s="80"/>
    </row>
    <row r="133" spans="1:24" ht="18" x14ac:dyDescent="0.2">
      <c r="A133" s="50"/>
      <c r="B133" s="50"/>
      <c r="C133" s="50"/>
      <c r="D133" s="50"/>
      <c r="E133" s="50"/>
      <c r="F133" s="50"/>
      <c r="G133" s="50"/>
      <c r="H133" s="50"/>
      <c r="I133" s="50"/>
      <c r="J133" s="50"/>
      <c r="K133" s="50" t="str">
        <f>IFERROR(VLOOKUP(I133,[13]DATOS!$L$2:$Q$6,MATCH(J133,[13]DATOS!$M$7:$Q$7,0)+1,0),"")</f>
        <v/>
      </c>
      <c r="L133" s="50"/>
      <c r="M133" s="50"/>
      <c r="N133" s="50" t="str">
        <f>IFERROR(VLOOKUP(L133,[13]DATOS!$L$2:$Q$6,MATCH(M133,[13]DATOS!$M$7:$Q$7,0)+1,0),"")</f>
        <v/>
      </c>
      <c r="O133" s="50"/>
      <c r="P133" s="50"/>
      <c r="Q133" s="50"/>
      <c r="R133" s="50" t="str">
        <f>IFERROR(INDEX([13]DATOS!$T$3:$T$6,MATCH(RH!N133,[13]DATOS!$S$3:$S$6,0)),"")</f>
        <v/>
      </c>
      <c r="S133" s="51" t="str">
        <f>IFERROR(INDEX('[13]Evaluación de riesgos'!$P$9:$P$26,MATCH(RH!O133,'[13]Evaluación de riesgos'!$B$9:$B$26,0)),"")</f>
        <v/>
      </c>
      <c r="T133" s="52"/>
      <c r="U133" s="52"/>
      <c r="V133" s="80"/>
      <c r="W133" s="80"/>
      <c r="X133" s="80"/>
    </row>
    <row r="134" spans="1:24" ht="18" x14ac:dyDescent="0.2">
      <c r="A134" s="50"/>
      <c r="B134" s="50"/>
      <c r="C134" s="50"/>
      <c r="D134" s="50"/>
      <c r="E134" s="50"/>
      <c r="F134" s="50"/>
      <c r="G134" s="50"/>
      <c r="H134" s="50"/>
      <c r="I134" s="50"/>
      <c r="J134" s="50"/>
      <c r="K134" s="50" t="str">
        <f>IFERROR(VLOOKUP(I134,[13]DATOS!$L$2:$Q$6,MATCH(J134,[13]DATOS!$M$7:$Q$7,0)+1,0),"")</f>
        <v/>
      </c>
      <c r="L134" s="50"/>
      <c r="M134" s="50"/>
      <c r="N134" s="50" t="str">
        <f>IFERROR(VLOOKUP(L134,[13]DATOS!$L$2:$Q$6,MATCH(M134,[13]DATOS!$M$7:$Q$7,0)+1,0),"")</f>
        <v/>
      </c>
      <c r="O134" s="50"/>
      <c r="P134" s="50"/>
      <c r="Q134" s="50"/>
      <c r="R134" s="50" t="str">
        <f>IFERROR(INDEX([13]DATOS!$T$3:$T$6,MATCH(RH!N134,[13]DATOS!$S$3:$S$6,0)),"")</f>
        <v/>
      </c>
      <c r="S134" s="51" t="str">
        <f>IFERROR(INDEX('[13]Evaluación de riesgos'!$P$9:$P$26,MATCH(RH!O134,'[13]Evaluación de riesgos'!$B$9:$B$26,0)),"")</f>
        <v/>
      </c>
      <c r="T134" s="52"/>
      <c r="U134" s="52"/>
      <c r="V134" s="80"/>
      <c r="W134" s="80"/>
      <c r="X134" s="80"/>
    </row>
    <row r="135" spans="1:24" ht="18" x14ac:dyDescent="0.2">
      <c r="A135" s="50"/>
      <c r="B135" s="50"/>
      <c r="C135" s="50"/>
      <c r="D135" s="50"/>
      <c r="E135" s="50"/>
      <c r="F135" s="50"/>
      <c r="G135" s="50"/>
      <c r="H135" s="50"/>
      <c r="I135" s="50"/>
      <c r="J135" s="50"/>
      <c r="K135" s="50" t="str">
        <f>IFERROR(VLOOKUP(I135,[13]DATOS!$L$2:$Q$6,MATCH(J135,[13]DATOS!$M$7:$Q$7,0)+1,0),"")</f>
        <v/>
      </c>
      <c r="L135" s="50"/>
      <c r="M135" s="50"/>
      <c r="N135" s="50" t="str">
        <f>IFERROR(VLOOKUP(L135,[13]DATOS!$L$2:$Q$6,MATCH(M135,[13]DATOS!$M$7:$Q$7,0)+1,0),"")</f>
        <v/>
      </c>
      <c r="O135" s="50"/>
      <c r="P135" s="50"/>
      <c r="Q135" s="50"/>
      <c r="R135" s="50" t="str">
        <f>IFERROR(INDEX([13]DATOS!$T$3:$T$6,MATCH(RH!N135,[13]DATOS!$S$3:$S$6,0)),"")</f>
        <v/>
      </c>
      <c r="S135" s="51" t="str">
        <f>IFERROR(INDEX('[13]Evaluación de riesgos'!$P$9:$P$26,MATCH(RH!O135,'[13]Evaluación de riesgos'!$B$9:$B$26,0)),"")</f>
        <v/>
      </c>
      <c r="T135" s="52"/>
      <c r="U135" s="52"/>
      <c r="V135" s="80"/>
      <c r="W135" s="80"/>
      <c r="X135" s="80"/>
    </row>
    <row r="136" spans="1:24" ht="18" x14ac:dyDescent="0.2">
      <c r="A136" s="50"/>
      <c r="B136" s="50"/>
      <c r="C136" s="50"/>
      <c r="D136" s="50"/>
      <c r="E136" s="50"/>
      <c r="F136" s="50"/>
      <c r="G136" s="50"/>
      <c r="H136" s="50"/>
      <c r="I136" s="50"/>
      <c r="J136" s="50"/>
      <c r="K136" s="50" t="str">
        <f>IFERROR(VLOOKUP(I136,[13]DATOS!$L$2:$Q$6,MATCH(J136,[13]DATOS!$M$7:$Q$7,0)+1,0),"")</f>
        <v/>
      </c>
      <c r="L136" s="50"/>
      <c r="M136" s="50"/>
      <c r="N136" s="50" t="str">
        <f>IFERROR(VLOOKUP(L136,[13]DATOS!$L$2:$Q$6,MATCH(M136,[13]DATOS!$M$7:$Q$7,0)+1,0),"")</f>
        <v/>
      </c>
      <c r="O136" s="50"/>
      <c r="P136" s="50"/>
      <c r="Q136" s="50"/>
      <c r="R136" s="50" t="str">
        <f>IFERROR(INDEX([13]DATOS!$T$3:$T$6,MATCH(RH!N136,[13]DATOS!$S$3:$S$6,0)),"")</f>
        <v/>
      </c>
      <c r="S136" s="51" t="str">
        <f>IFERROR(INDEX('[13]Evaluación de riesgos'!$P$9:$P$26,MATCH(RH!O136,'[13]Evaluación de riesgos'!$B$9:$B$26,0)),"")</f>
        <v/>
      </c>
      <c r="T136" s="52"/>
      <c r="U136" s="52"/>
      <c r="V136" s="80"/>
      <c r="W136" s="80"/>
      <c r="X136" s="80"/>
    </row>
    <row r="137" spans="1:24" ht="18" x14ac:dyDescent="0.2">
      <c r="A137" s="50"/>
      <c r="B137" s="50"/>
      <c r="C137" s="50"/>
      <c r="D137" s="50"/>
      <c r="E137" s="50"/>
      <c r="F137" s="50"/>
      <c r="G137" s="50"/>
      <c r="H137" s="50"/>
      <c r="I137" s="50"/>
      <c r="J137" s="50"/>
      <c r="K137" s="50" t="str">
        <f>IFERROR(VLOOKUP(I137,[13]DATOS!$L$2:$Q$6,MATCH(J137,[13]DATOS!$M$7:$Q$7,0)+1,0),"")</f>
        <v/>
      </c>
      <c r="L137" s="50"/>
      <c r="M137" s="50"/>
      <c r="N137" s="50" t="str">
        <f>IFERROR(VLOOKUP(L137,[13]DATOS!$L$2:$Q$6,MATCH(M137,[13]DATOS!$M$7:$Q$7,0)+1,0),"")</f>
        <v/>
      </c>
      <c r="O137" s="50"/>
      <c r="P137" s="50"/>
      <c r="Q137" s="50"/>
      <c r="R137" s="50" t="str">
        <f>IFERROR(INDEX([13]DATOS!$T$3:$T$6,MATCH(RH!N137,[13]DATOS!$S$3:$S$6,0)),"")</f>
        <v/>
      </c>
      <c r="S137" s="51" t="str">
        <f>IFERROR(INDEX('[13]Evaluación de riesgos'!$P$9:$P$26,MATCH(RH!O137,'[13]Evaluación de riesgos'!$B$9:$B$26,0)),"")</f>
        <v/>
      </c>
      <c r="T137" s="52"/>
      <c r="U137" s="52"/>
      <c r="V137" s="80"/>
      <c r="W137" s="80"/>
      <c r="X137" s="80"/>
    </row>
    <row r="138" spans="1:24" ht="18" x14ac:dyDescent="0.2">
      <c r="A138" s="50"/>
      <c r="B138" s="50"/>
      <c r="C138" s="50"/>
      <c r="D138" s="50"/>
      <c r="E138" s="50"/>
      <c r="F138" s="50"/>
      <c r="G138" s="50"/>
      <c r="H138" s="50"/>
      <c r="I138" s="50"/>
      <c r="J138" s="50"/>
      <c r="K138" s="50" t="str">
        <f>IFERROR(VLOOKUP(I138,[13]DATOS!$L$2:$Q$6,MATCH(J138,[13]DATOS!$M$7:$Q$7,0)+1,0),"")</f>
        <v/>
      </c>
      <c r="L138" s="50"/>
      <c r="M138" s="50"/>
      <c r="N138" s="50" t="str">
        <f>IFERROR(VLOOKUP(L138,[13]DATOS!$L$2:$Q$6,MATCH(M138,[13]DATOS!$M$7:$Q$7,0)+1,0),"")</f>
        <v/>
      </c>
      <c r="O138" s="50"/>
      <c r="P138" s="50"/>
      <c r="Q138" s="50"/>
      <c r="R138" s="50" t="str">
        <f>IFERROR(INDEX([13]DATOS!$T$3:$T$6,MATCH(RH!N138,[13]DATOS!$S$3:$S$6,0)),"")</f>
        <v/>
      </c>
      <c r="S138" s="51" t="str">
        <f>IFERROR(INDEX('[13]Evaluación de riesgos'!$P$9:$P$26,MATCH(RH!O138,'[13]Evaluación de riesgos'!$B$9:$B$26,0)),"")</f>
        <v/>
      </c>
      <c r="T138" s="52"/>
      <c r="U138" s="52"/>
      <c r="V138" s="80"/>
      <c r="W138" s="80"/>
      <c r="X138" s="80"/>
    </row>
    <row r="139" spans="1:24" ht="18" x14ac:dyDescent="0.2">
      <c r="A139" s="50"/>
      <c r="B139" s="50"/>
      <c r="C139" s="50"/>
      <c r="D139" s="50"/>
      <c r="E139" s="50"/>
      <c r="F139" s="50"/>
      <c r="G139" s="50"/>
      <c r="H139" s="50"/>
      <c r="I139" s="50"/>
      <c r="J139" s="50"/>
      <c r="K139" s="50" t="str">
        <f>IFERROR(VLOOKUP(I139,[13]DATOS!$L$2:$Q$6,MATCH(J139,[13]DATOS!$M$7:$Q$7,0)+1,0),"")</f>
        <v/>
      </c>
      <c r="L139" s="50"/>
      <c r="M139" s="50"/>
      <c r="N139" s="50" t="str">
        <f>IFERROR(VLOOKUP(L139,[13]DATOS!$L$2:$Q$6,MATCH(M139,[13]DATOS!$M$7:$Q$7,0)+1,0),"")</f>
        <v/>
      </c>
      <c r="O139" s="50"/>
      <c r="P139" s="50"/>
      <c r="Q139" s="50"/>
      <c r="R139" s="50" t="str">
        <f>IFERROR(INDEX([13]DATOS!$T$3:$T$6,MATCH(RH!N139,[13]DATOS!$S$3:$S$6,0)),"")</f>
        <v/>
      </c>
      <c r="S139" s="51" t="str">
        <f>IFERROR(INDEX('[13]Evaluación de riesgos'!$P$9:$P$26,MATCH(RH!O139,'[13]Evaluación de riesgos'!$B$9:$B$26,0)),"")</f>
        <v/>
      </c>
      <c r="T139" s="52"/>
      <c r="U139" s="52"/>
      <c r="V139" s="80"/>
      <c r="W139" s="80"/>
      <c r="X139" s="80"/>
    </row>
    <row r="140" spans="1:24" ht="18" x14ac:dyDescent="0.2">
      <c r="A140" s="50"/>
      <c r="B140" s="50"/>
      <c r="C140" s="50"/>
      <c r="D140" s="50"/>
      <c r="E140" s="50"/>
      <c r="F140" s="50"/>
      <c r="G140" s="50"/>
      <c r="H140" s="50"/>
      <c r="I140" s="50"/>
      <c r="J140" s="50"/>
      <c r="K140" s="50" t="str">
        <f>IFERROR(VLOOKUP(I140,[13]DATOS!$L$2:$Q$6,MATCH(J140,[13]DATOS!$M$7:$Q$7,0)+1,0),"")</f>
        <v/>
      </c>
      <c r="L140" s="50"/>
      <c r="M140" s="50"/>
      <c r="N140" s="50" t="str">
        <f>IFERROR(VLOOKUP(L140,[13]DATOS!$L$2:$Q$6,MATCH(M140,[13]DATOS!$M$7:$Q$7,0)+1,0),"")</f>
        <v/>
      </c>
      <c r="O140" s="50"/>
      <c r="P140" s="50"/>
      <c r="Q140" s="50"/>
      <c r="R140" s="50" t="str">
        <f>IFERROR(INDEX([13]DATOS!$T$3:$T$6,MATCH(RH!N140,[13]DATOS!$S$3:$S$6,0)),"")</f>
        <v/>
      </c>
      <c r="S140" s="51" t="str">
        <f>IFERROR(INDEX('[13]Evaluación de riesgos'!$P$9:$P$26,MATCH(RH!O140,'[13]Evaluación de riesgos'!$B$9:$B$26,0)),"")</f>
        <v/>
      </c>
      <c r="T140" s="52"/>
      <c r="U140" s="52"/>
      <c r="V140" s="80"/>
      <c r="W140" s="80"/>
      <c r="X140" s="80"/>
    </row>
    <row r="141" spans="1:24" ht="18" x14ac:dyDescent="0.2">
      <c r="A141" s="50"/>
      <c r="B141" s="50"/>
      <c r="C141" s="50"/>
      <c r="D141" s="50"/>
      <c r="E141" s="50"/>
      <c r="F141" s="50"/>
      <c r="G141" s="50"/>
      <c r="H141" s="50"/>
      <c r="I141" s="50"/>
      <c r="J141" s="50"/>
      <c r="K141" s="50" t="str">
        <f>IFERROR(VLOOKUP(I141,[13]DATOS!$L$2:$Q$6,MATCH(J141,[13]DATOS!$M$7:$Q$7,0)+1,0),"")</f>
        <v/>
      </c>
      <c r="L141" s="50"/>
      <c r="M141" s="50"/>
      <c r="N141" s="50" t="str">
        <f>IFERROR(VLOOKUP(L141,[13]DATOS!$L$2:$Q$6,MATCH(M141,[13]DATOS!$M$7:$Q$7,0)+1,0),"")</f>
        <v/>
      </c>
      <c r="O141" s="50"/>
      <c r="P141" s="50"/>
      <c r="Q141" s="50"/>
      <c r="R141" s="50" t="str">
        <f>IFERROR(INDEX([13]DATOS!$T$3:$T$6,MATCH(RH!N141,[13]DATOS!$S$3:$S$6,0)),"")</f>
        <v/>
      </c>
      <c r="S141" s="51" t="str">
        <f>IFERROR(INDEX('[13]Evaluación de riesgos'!$P$9:$P$26,MATCH(RH!O141,'[13]Evaluación de riesgos'!$B$9:$B$26,0)),"")</f>
        <v/>
      </c>
      <c r="T141" s="52"/>
      <c r="U141" s="52"/>
      <c r="V141" s="80"/>
      <c r="W141" s="80"/>
      <c r="X141" s="80"/>
    </row>
    <row r="142" spans="1:24" ht="18" x14ac:dyDescent="0.2">
      <c r="A142" s="50"/>
      <c r="B142" s="50"/>
      <c r="C142" s="50"/>
      <c r="D142" s="50"/>
      <c r="E142" s="50"/>
      <c r="F142" s="50"/>
      <c r="G142" s="50"/>
      <c r="H142" s="50"/>
      <c r="I142" s="50"/>
      <c r="J142" s="50"/>
      <c r="K142" s="50" t="str">
        <f>IFERROR(VLOOKUP(I142,[13]DATOS!$L$2:$Q$6,MATCH(J142,[13]DATOS!$M$7:$Q$7,0)+1,0),"")</f>
        <v/>
      </c>
      <c r="L142" s="50"/>
      <c r="M142" s="50"/>
      <c r="N142" s="50" t="str">
        <f>IFERROR(VLOOKUP(L142,[13]DATOS!$L$2:$Q$6,MATCH(M142,[13]DATOS!$M$7:$Q$7,0)+1,0),"")</f>
        <v/>
      </c>
      <c r="O142" s="50"/>
      <c r="P142" s="50"/>
      <c r="Q142" s="50"/>
      <c r="R142" s="50" t="str">
        <f>IFERROR(INDEX([13]DATOS!$T$3:$T$6,MATCH(RH!N142,[13]DATOS!$S$3:$S$6,0)),"")</f>
        <v/>
      </c>
      <c r="S142" s="51" t="str">
        <f>IFERROR(INDEX('[13]Evaluación de riesgos'!$P$9:$P$26,MATCH(RH!O142,'[13]Evaluación de riesgos'!$B$9:$B$26,0)),"")</f>
        <v/>
      </c>
      <c r="T142" s="52"/>
      <c r="U142" s="52"/>
      <c r="V142" s="80"/>
      <c r="W142" s="80"/>
      <c r="X142" s="80"/>
    </row>
    <row r="143" spans="1:24" ht="18" x14ac:dyDescent="0.2">
      <c r="A143" s="50"/>
      <c r="B143" s="50"/>
      <c r="C143" s="50"/>
      <c r="D143" s="50"/>
      <c r="E143" s="50"/>
      <c r="F143" s="50"/>
      <c r="G143" s="50"/>
      <c r="H143" s="50"/>
      <c r="I143" s="50"/>
      <c r="J143" s="50"/>
      <c r="K143" s="50" t="str">
        <f>IFERROR(VLOOKUP(I143,[13]DATOS!$L$2:$Q$6,MATCH(J143,[13]DATOS!$M$7:$Q$7,0)+1,0),"")</f>
        <v/>
      </c>
      <c r="L143" s="50"/>
      <c r="M143" s="50"/>
      <c r="N143" s="50" t="str">
        <f>IFERROR(VLOOKUP(L143,[13]DATOS!$L$2:$Q$6,MATCH(M143,[13]DATOS!$M$7:$Q$7,0)+1,0),"")</f>
        <v/>
      </c>
      <c r="O143" s="50"/>
      <c r="P143" s="50"/>
      <c r="Q143" s="50"/>
      <c r="R143" s="50" t="str">
        <f>IFERROR(INDEX([13]DATOS!$T$3:$T$6,MATCH(RH!N143,[13]DATOS!$S$3:$S$6,0)),"")</f>
        <v/>
      </c>
      <c r="S143" s="51" t="str">
        <f>IFERROR(INDEX('[13]Evaluación de riesgos'!$P$9:$P$26,MATCH(RH!O143,'[13]Evaluación de riesgos'!$B$9:$B$26,0)),"")</f>
        <v/>
      </c>
      <c r="T143" s="52"/>
      <c r="U143" s="52"/>
      <c r="V143" s="80"/>
      <c r="W143" s="80"/>
      <c r="X143" s="80"/>
    </row>
    <row r="144" spans="1:24" ht="18" x14ac:dyDescent="0.2">
      <c r="A144" s="50"/>
      <c r="B144" s="50"/>
      <c r="C144" s="50"/>
      <c r="D144" s="50"/>
      <c r="E144" s="50"/>
      <c r="F144" s="50"/>
      <c r="G144" s="50"/>
      <c r="H144" s="50"/>
      <c r="I144" s="50"/>
      <c r="J144" s="50"/>
      <c r="K144" s="50" t="str">
        <f>IFERROR(VLOOKUP(I144,[13]DATOS!$L$2:$Q$6,MATCH(J144,[13]DATOS!$M$7:$Q$7,0)+1,0),"")</f>
        <v/>
      </c>
      <c r="L144" s="50"/>
      <c r="M144" s="50"/>
      <c r="N144" s="50" t="str">
        <f>IFERROR(VLOOKUP(L144,[13]DATOS!$L$2:$Q$6,MATCH(M144,[13]DATOS!$M$7:$Q$7,0)+1,0),"")</f>
        <v/>
      </c>
      <c r="O144" s="50"/>
      <c r="P144" s="50"/>
      <c r="Q144" s="50"/>
      <c r="R144" s="50" t="str">
        <f>IFERROR(INDEX([13]DATOS!$T$3:$T$6,MATCH(RH!N144,[13]DATOS!$S$3:$S$6,0)),"")</f>
        <v/>
      </c>
      <c r="S144" s="51" t="str">
        <f>IFERROR(INDEX('[13]Evaluación de riesgos'!$P$9:$P$26,MATCH(RH!O144,'[13]Evaluación de riesgos'!$B$9:$B$26,0)),"")</f>
        <v/>
      </c>
      <c r="T144" s="52"/>
      <c r="U144" s="52"/>
      <c r="V144" s="80"/>
      <c r="W144" s="80"/>
      <c r="X144" s="80"/>
    </row>
    <row r="145" spans="1:24" ht="18" x14ac:dyDescent="0.2">
      <c r="A145" s="50"/>
      <c r="B145" s="50"/>
      <c r="C145" s="50"/>
      <c r="D145" s="50"/>
      <c r="E145" s="50"/>
      <c r="F145" s="50"/>
      <c r="G145" s="50"/>
      <c r="H145" s="50"/>
      <c r="I145" s="50"/>
      <c r="J145" s="50"/>
      <c r="K145" s="50" t="str">
        <f>IFERROR(VLOOKUP(I145,[13]DATOS!$L$2:$Q$6,MATCH(J145,[13]DATOS!$M$7:$Q$7,0)+1,0),"")</f>
        <v/>
      </c>
      <c r="L145" s="50"/>
      <c r="M145" s="50"/>
      <c r="N145" s="50" t="str">
        <f>IFERROR(VLOOKUP(L145,[13]DATOS!$L$2:$Q$6,MATCH(M145,[13]DATOS!$M$7:$Q$7,0)+1,0),"")</f>
        <v/>
      </c>
      <c r="O145" s="50"/>
      <c r="P145" s="50"/>
      <c r="Q145" s="50"/>
      <c r="R145" s="50" t="str">
        <f>IFERROR(INDEX([13]DATOS!$T$3:$T$6,MATCH(RH!N145,[13]DATOS!$S$3:$S$6,0)),"")</f>
        <v/>
      </c>
      <c r="S145" s="51" t="str">
        <f>IFERROR(INDEX('[13]Evaluación de riesgos'!$P$9:$P$26,MATCH(RH!O145,'[13]Evaluación de riesgos'!$B$9:$B$26,0)),"")</f>
        <v/>
      </c>
      <c r="T145" s="52"/>
      <c r="U145" s="52"/>
      <c r="V145" s="80"/>
      <c r="W145" s="80"/>
      <c r="X145" s="80"/>
    </row>
    <row r="146" spans="1:24" ht="18" x14ac:dyDescent="0.2">
      <c r="A146" s="50"/>
      <c r="B146" s="50"/>
      <c r="C146" s="50"/>
      <c r="D146" s="50"/>
      <c r="E146" s="50"/>
      <c r="F146" s="50"/>
      <c r="G146" s="50"/>
      <c r="H146" s="50"/>
      <c r="I146" s="50"/>
      <c r="J146" s="50"/>
      <c r="K146" s="50" t="str">
        <f>IFERROR(VLOOKUP(I146,[13]DATOS!$L$2:$Q$6,MATCH(J146,[13]DATOS!$M$7:$Q$7,0)+1,0),"")</f>
        <v/>
      </c>
      <c r="L146" s="50"/>
      <c r="M146" s="50"/>
      <c r="N146" s="50" t="str">
        <f>IFERROR(VLOOKUP(L146,[13]DATOS!$L$2:$Q$6,MATCH(M146,[13]DATOS!$M$7:$Q$7,0)+1,0),"")</f>
        <v/>
      </c>
      <c r="O146" s="50"/>
      <c r="P146" s="50"/>
      <c r="Q146" s="50"/>
      <c r="R146" s="50" t="str">
        <f>IFERROR(INDEX([13]DATOS!$T$3:$T$6,MATCH(RH!N146,[13]DATOS!$S$3:$S$6,0)),"")</f>
        <v/>
      </c>
      <c r="S146" s="51" t="str">
        <f>IFERROR(INDEX('[13]Evaluación de riesgos'!$P$9:$P$26,MATCH(RH!O146,'[13]Evaluación de riesgos'!$B$9:$B$26,0)),"")</f>
        <v/>
      </c>
      <c r="T146" s="52"/>
      <c r="U146" s="52"/>
      <c r="V146" s="80"/>
      <c r="W146" s="80"/>
      <c r="X146" s="80"/>
    </row>
    <row r="147" spans="1:24" ht="18" x14ac:dyDescent="0.2">
      <c r="A147" s="50"/>
      <c r="B147" s="50"/>
      <c r="C147" s="50"/>
      <c r="D147" s="50"/>
      <c r="E147" s="50"/>
      <c r="F147" s="50"/>
      <c r="G147" s="50"/>
      <c r="H147" s="50"/>
      <c r="I147" s="50"/>
      <c r="J147" s="50"/>
      <c r="K147" s="50" t="str">
        <f>IFERROR(VLOOKUP(I147,[13]DATOS!$L$2:$Q$6,MATCH(J147,[13]DATOS!$M$7:$Q$7,0)+1,0),"")</f>
        <v/>
      </c>
      <c r="L147" s="50"/>
      <c r="M147" s="50"/>
      <c r="N147" s="50" t="str">
        <f>IFERROR(VLOOKUP(L147,[13]DATOS!$L$2:$Q$6,MATCH(M147,[13]DATOS!$M$7:$Q$7,0)+1,0),"")</f>
        <v/>
      </c>
      <c r="O147" s="50"/>
      <c r="P147" s="50"/>
      <c r="Q147" s="50"/>
      <c r="R147" s="50" t="str">
        <f>IFERROR(INDEX([13]DATOS!$T$3:$T$6,MATCH(RH!N147,[13]DATOS!$S$3:$S$6,0)),"")</f>
        <v/>
      </c>
      <c r="S147" s="51" t="str">
        <f>IFERROR(INDEX('[13]Evaluación de riesgos'!$P$9:$P$26,MATCH(RH!O147,'[13]Evaluación de riesgos'!$B$9:$B$26,0)),"")</f>
        <v/>
      </c>
      <c r="T147" s="52"/>
      <c r="U147" s="52"/>
      <c r="V147" s="80"/>
      <c r="W147" s="80"/>
      <c r="X147" s="80"/>
    </row>
    <row r="148" spans="1:24" ht="18" x14ac:dyDescent="0.2">
      <c r="A148" s="50"/>
      <c r="B148" s="50"/>
      <c r="C148" s="50"/>
      <c r="D148" s="50"/>
      <c r="E148" s="50"/>
      <c r="F148" s="50"/>
      <c r="G148" s="50"/>
      <c r="H148" s="50"/>
      <c r="I148" s="50"/>
      <c r="J148" s="50"/>
      <c r="K148" s="50" t="str">
        <f>IFERROR(VLOOKUP(I148,[13]DATOS!$L$2:$Q$6,MATCH(J148,[13]DATOS!$M$7:$Q$7,0)+1,0),"")</f>
        <v/>
      </c>
      <c r="L148" s="50"/>
      <c r="M148" s="50"/>
      <c r="N148" s="50" t="str">
        <f>IFERROR(VLOOKUP(L148,[13]DATOS!$L$2:$Q$6,MATCH(M148,[13]DATOS!$M$7:$Q$7,0)+1,0),"")</f>
        <v/>
      </c>
      <c r="O148" s="50"/>
      <c r="P148" s="50"/>
      <c r="Q148" s="50"/>
      <c r="R148" s="50" t="str">
        <f>IFERROR(INDEX([13]DATOS!$T$3:$T$6,MATCH(RH!N148,[13]DATOS!$S$3:$S$6,0)),"")</f>
        <v/>
      </c>
      <c r="S148" s="51" t="str">
        <f>IFERROR(INDEX('[13]Evaluación de riesgos'!$P$9:$P$26,MATCH(RH!O148,'[13]Evaluación de riesgos'!$B$9:$B$26,0)),"")</f>
        <v/>
      </c>
      <c r="T148" s="52"/>
      <c r="U148" s="52"/>
      <c r="V148" s="80"/>
      <c r="W148" s="80"/>
      <c r="X148" s="80"/>
    </row>
    <row r="149" spans="1:24" ht="18" x14ac:dyDescent="0.2">
      <c r="A149" s="50"/>
      <c r="B149" s="50"/>
      <c r="C149" s="50"/>
      <c r="D149" s="50"/>
      <c r="E149" s="50"/>
      <c r="F149" s="50"/>
      <c r="G149" s="50"/>
      <c r="H149" s="50"/>
      <c r="I149" s="50"/>
      <c r="J149" s="50"/>
      <c r="K149" s="50" t="str">
        <f>IFERROR(VLOOKUP(I149,[13]DATOS!$L$2:$Q$6,MATCH(J149,[13]DATOS!$M$7:$Q$7,0)+1,0),"")</f>
        <v/>
      </c>
      <c r="L149" s="50"/>
      <c r="M149" s="50"/>
      <c r="N149" s="50" t="str">
        <f>IFERROR(VLOOKUP(L149,[13]DATOS!$L$2:$Q$6,MATCH(M149,[13]DATOS!$M$7:$Q$7,0)+1,0),"")</f>
        <v/>
      </c>
      <c r="O149" s="50"/>
      <c r="P149" s="50"/>
      <c r="Q149" s="50"/>
      <c r="R149" s="50" t="str">
        <f>IFERROR(INDEX([13]DATOS!$T$3:$T$6,MATCH(RH!N149,[13]DATOS!$S$3:$S$6,0)),"")</f>
        <v/>
      </c>
      <c r="S149" s="51" t="str">
        <f>IFERROR(INDEX('[13]Evaluación de riesgos'!$P$9:$P$26,MATCH(RH!O149,'[13]Evaluación de riesgos'!$B$9:$B$26,0)),"")</f>
        <v/>
      </c>
      <c r="T149" s="52"/>
      <c r="U149" s="52"/>
      <c r="V149" s="80"/>
      <c r="W149" s="80"/>
      <c r="X149" s="80"/>
    </row>
    <row r="150" spans="1:24" ht="18" x14ac:dyDescent="0.2">
      <c r="A150" s="50"/>
      <c r="B150" s="50"/>
      <c r="C150" s="50"/>
      <c r="D150" s="50"/>
      <c r="E150" s="50"/>
      <c r="F150" s="50"/>
      <c r="G150" s="50"/>
      <c r="H150" s="50"/>
      <c r="I150" s="50"/>
      <c r="J150" s="50"/>
      <c r="K150" s="50" t="str">
        <f>IFERROR(VLOOKUP(I150,[13]DATOS!$L$2:$Q$6,MATCH(J150,[13]DATOS!$M$7:$Q$7,0)+1,0),"")</f>
        <v/>
      </c>
      <c r="L150" s="50"/>
      <c r="M150" s="50"/>
      <c r="N150" s="50" t="str">
        <f>IFERROR(VLOOKUP(L150,[13]DATOS!$L$2:$Q$6,MATCH(M150,[13]DATOS!$M$7:$Q$7,0)+1,0),"")</f>
        <v/>
      </c>
      <c r="O150" s="50"/>
      <c r="P150" s="50"/>
      <c r="Q150" s="50"/>
      <c r="R150" s="50" t="str">
        <f>IFERROR(INDEX([13]DATOS!$T$3:$T$6,MATCH(RH!N150,[13]DATOS!$S$3:$S$6,0)),"")</f>
        <v/>
      </c>
      <c r="S150" s="51" t="str">
        <f>IFERROR(INDEX('[13]Evaluación de riesgos'!$P$9:$P$26,MATCH(RH!O150,'[13]Evaluación de riesgos'!$B$9:$B$26,0)),"")</f>
        <v/>
      </c>
      <c r="T150" s="52"/>
      <c r="U150" s="52"/>
      <c r="V150" s="80"/>
      <c r="W150" s="80"/>
      <c r="X150" s="80"/>
    </row>
    <row r="151" spans="1:24" ht="18" x14ac:dyDescent="0.2">
      <c r="A151" s="50"/>
      <c r="B151" s="50"/>
      <c r="C151" s="50"/>
      <c r="D151" s="50"/>
      <c r="E151" s="50"/>
      <c r="F151" s="50"/>
      <c r="G151" s="50"/>
      <c r="H151" s="50"/>
      <c r="I151" s="50"/>
      <c r="J151" s="50"/>
      <c r="K151" s="50" t="str">
        <f>IFERROR(VLOOKUP(I151,[13]DATOS!$L$2:$Q$6,MATCH(J151,[13]DATOS!$M$7:$Q$7,0)+1,0),"")</f>
        <v/>
      </c>
      <c r="L151" s="50"/>
      <c r="M151" s="50"/>
      <c r="N151" s="50" t="str">
        <f>IFERROR(VLOOKUP(L151,[13]DATOS!$L$2:$Q$6,MATCH(M151,[13]DATOS!$M$7:$Q$7,0)+1,0),"")</f>
        <v/>
      </c>
      <c r="O151" s="50"/>
      <c r="P151" s="50"/>
      <c r="Q151" s="50"/>
      <c r="R151" s="50" t="str">
        <f>IFERROR(INDEX([13]DATOS!$T$3:$T$6,MATCH(RH!N151,[13]DATOS!$S$3:$S$6,0)),"")</f>
        <v/>
      </c>
      <c r="S151" s="51" t="str">
        <f>IFERROR(INDEX('[13]Evaluación de riesgos'!$P$9:$P$26,MATCH(RH!O151,'[13]Evaluación de riesgos'!$B$9:$B$26,0)),"")</f>
        <v/>
      </c>
      <c r="T151" s="52"/>
      <c r="U151" s="52"/>
      <c r="V151" s="80"/>
      <c r="W151" s="80"/>
      <c r="X151" s="80"/>
    </row>
    <row r="152" spans="1:24" ht="18" x14ac:dyDescent="0.2">
      <c r="A152" s="50"/>
      <c r="B152" s="50"/>
      <c r="C152" s="50"/>
      <c r="D152" s="50"/>
      <c r="E152" s="50"/>
      <c r="F152" s="50"/>
      <c r="G152" s="50"/>
      <c r="H152" s="50"/>
      <c r="I152" s="50"/>
      <c r="J152" s="50"/>
      <c r="K152" s="50" t="str">
        <f>IFERROR(VLOOKUP(I152,[13]DATOS!$L$2:$Q$6,MATCH(J152,[13]DATOS!$M$7:$Q$7,0)+1,0),"")</f>
        <v/>
      </c>
      <c r="L152" s="50"/>
      <c r="M152" s="50"/>
      <c r="N152" s="50" t="str">
        <f>IFERROR(VLOOKUP(L152,[13]DATOS!$L$2:$Q$6,MATCH(M152,[13]DATOS!$M$7:$Q$7,0)+1,0),"")</f>
        <v/>
      </c>
      <c r="O152" s="50"/>
      <c r="P152" s="50"/>
      <c r="Q152" s="50"/>
      <c r="R152" s="50" t="str">
        <f>IFERROR(INDEX([13]DATOS!$T$3:$T$6,MATCH(RH!N152,[13]DATOS!$S$3:$S$6,0)),"")</f>
        <v/>
      </c>
      <c r="S152" s="51" t="str">
        <f>IFERROR(INDEX('[13]Evaluación de riesgos'!$P$9:$P$26,MATCH(RH!O152,'[13]Evaluación de riesgos'!$B$9:$B$26,0)),"")</f>
        <v/>
      </c>
      <c r="T152" s="52"/>
      <c r="U152" s="52"/>
      <c r="V152" s="80"/>
      <c r="W152" s="80"/>
      <c r="X152" s="80"/>
    </row>
    <row r="153" spans="1:24" ht="18" x14ac:dyDescent="0.2">
      <c r="A153" s="50"/>
      <c r="B153" s="50"/>
      <c r="C153" s="50"/>
      <c r="D153" s="50"/>
      <c r="E153" s="50"/>
      <c r="F153" s="50"/>
      <c r="G153" s="50"/>
      <c r="H153" s="50"/>
      <c r="I153" s="50"/>
      <c r="J153" s="50"/>
      <c r="K153" s="50" t="str">
        <f>IFERROR(VLOOKUP(I153,[13]DATOS!$L$2:$Q$6,MATCH(J153,[13]DATOS!$M$7:$Q$7,0)+1,0),"")</f>
        <v/>
      </c>
      <c r="L153" s="50"/>
      <c r="M153" s="50"/>
      <c r="N153" s="50" t="str">
        <f>IFERROR(VLOOKUP(L153,[13]DATOS!$L$2:$Q$6,MATCH(M153,[13]DATOS!$M$7:$Q$7,0)+1,0),"")</f>
        <v/>
      </c>
      <c r="O153" s="50"/>
      <c r="P153" s="50"/>
      <c r="Q153" s="50"/>
      <c r="R153" s="50" t="str">
        <f>IFERROR(INDEX([13]DATOS!$T$3:$T$6,MATCH(RH!N153,[13]DATOS!$S$3:$S$6,0)),"")</f>
        <v/>
      </c>
      <c r="S153" s="51" t="str">
        <f>IFERROR(INDEX('[13]Evaluación de riesgos'!$P$9:$P$26,MATCH(RH!O153,'[13]Evaluación de riesgos'!$B$9:$B$26,0)),"")</f>
        <v/>
      </c>
      <c r="T153" s="52"/>
      <c r="U153" s="52"/>
      <c r="V153" s="80"/>
      <c r="W153" s="80"/>
      <c r="X153" s="80"/>
    </row>
    <row r="154" spans="1:24" ht="18" x14ac:dyDescent="0.2">
      <c r="A154" s="50"/>
      <c r="B154" s="50"/>
      <c r="C154" s="50"/>
      <c r="D154" s="50"/>
      <c r="E154" s="50"/>
      <c r="F154" s="50"/>
      <c r="G154" s="50"/>
      <c r="H154" s="50"/>
      <c r="I154" s="50"/>
      <c r="J154" s="50"/>
      <c r="K154" s="50" t="str">
        <f>IFERROR(VLOOKUP(I154,[13]DATOS!$L$2:$Q$6,MATCH(J154,[13]DATOS!$M$7:$Q$7,0)+1,0),"")</f>
        <v/>
      </c>
      <c r="L154" s="50"/>
      <c r="M154" s="50"/>
      <c r="N154" s="50" t="str">
        <f>IFERROR(VLOOKUP(L154,[13]DATOS!$L$2:$Q$6,MATCH(M154,[13]DATOS!$M$7:$Q$7,0)+1,0),"")</f>
        <v/>
      </c>
      <c r="O154" s="50"/>
      <c r="P154" s="50"/>
      <c r="Q154" s="50"/>
      <c r="R154" s="50" t="str">
        <f>IFERROR(INDEX([13]DATOS!$T$3:$T$6,MATCH(RH!N154,[13]DATOS!$S$3:$S$6,0)),"")</f>
        <v/>
      </c>
      <c r="S154" s="51" t="str">
        <f>IFERROR(INDEX('[13]Evaluación de riesgos'!$P$9:$P$26,MATCH(RH!O154,'[13]Evaluación de riesgos'!$B$9:$B$26,0)),"")</f>
        <v/>
      </c>
      <c r="T154" s="52"/>
      <c r="U154" s="52"/>
      <c r="V154" s="80"/>
      <c r="W154" s="80"/>
      <c r="X154" s="80"/>
    </row>
    <row r="155" spans="1:24" ht="18" x14ac:dyDescent="0.2">
      <c r="A155" s="50"/>
      <c r="B155" s="50"/>
      <c r="C155" s="50"/>
      <c r="D155" s="50"/>
      <c r="E155" s="50"/>
      <c r="F155" s="50"/>
      <c r="G155" s="50"/>
      <c r="H155" s="50"/>
      <c r="I155" s="50"/>
      <c r="J155" s="50"/>
      <c r="K155" s="50" t="str">
        <f>IFERROR(VLOOKUP(I155,[13]DATOS!$L$2:$Q$6,MATCH(J155,[13]DATOS!$M$7:$Q$7,0)+1,0),"")</f>
        <v/>
      </c>
      <c r="L155" s="50"/>
      <c r="M155" s="50"/>
      <c r="N155" s="50" t="str">
        <f>IFERROR(VLOOKUP(L155,[13]DATOS!$L$2:$Q$6,MATCH(M155,[13]DATOS!$M$7:$Q$7,0)+1,0),"")</f>
        <v/>
      </c>
      <c r="O155" s="50"/>
      <c r="P155" s="50"/>
      <c r="Q155" s="50"/>
      <c r="R155" s="50" t="str">
        <f>IFERROR(INDEX([13]DATOS!$T$3:$T$6,MATCH(RH!N155,[13]DATOS!$S$3:$S$6,0)),"")</f>
        <v/>
      </c>
      <c r="S155" s="51" t="str">
        <f>IFERROR(INDEX('[13]Evaluación de riesgos'!$P$9:$P$26,MATCH(RH!O155,'[13]Evaluación de riesgos'!$B$9:$B$26,0)),"")</f>
        <v/>
      </c>
      <c r="T155" s="52"/>
      <c r="U155" s="52"/>
      <c r="V155" s="80"/>
      <c r="W155" s="80"/>
      <c r="X155" s="80"/>
    </row>
    <row r="156" spans="1:24" ht="18" x14ac:dyDescent="0.2">
      <c r="A156" s="50"/>
      <c r="B156" s="50"/>
      <c r="C156" s="50"/>
      <c r="D156" s="50"/>
      <c r="E156" s="50"/>
      <c r="F156" s="50"/>
      <c r="G156" s="50"/>
      <c r="H156" s="50"/>
      <c r="I156" s="50"/>
      <c r="J156" s="50"/>
      <c r="K156" s="50" t="str">
        <f>IFERROR(VLOOKUP(I156,[13]DATOS!$L$2:$Q$6,MATCH(J156,[13]DATOS!$M$7:$Q$7,0)+1,0),"")</f>
        <v/>
      </c>
      <c r="L156" s="50"/>
      <c r="M156" s="50"/>
      <c r="N156" s="50" t="str">
        <f>IFERROR(VLOOKUP(L156,[13]DATOS!$L$2:$Q$6,MATCH(M156,[13]DATOS!$M$7:$Q$7,0)+1,0),"")</f>
        <v/>
      </c>
      <c r="O156" s="50"/>
      <c r="P156" s="50"/>
      <c r="Q156" s="50"/>
      <c r="R156" s="50" t="str">
        <f>IFERROR(INDEX([13]DATOS!$T$3:$T$6,MATCH(RH!N156,[13]DATOS!$S$3:$S$6,0)),"")</f>
        <v/>
      </c>
      <c r="S156" s="51" t="str">
        <f>IFERROR(INDEX('[13]Evaluación de riesgos'!$P$9:$P$26,MATCH(RH!O156,'[13]Evaluación de riesgos'!$B$9:$B$26,0)),"")</f>
        <v/>
      </c>
      <c r="T156" s="52"/>
      <c r="U156" s="52"/>
      <c r="V156" s="80"/>
      <c r="W156" s="80"/>
      <c r="X156" s="80"/>
    </row>
    <row r="157" spans="1:24" ht="18" x14ac:dyDescent="0.2">
      <c r="A157" s="50"/>
      <c r="B157" s="50"/>
      <c r="C157" s="50"/>
      <c r="D157" s="50"/>
      <c r="E157" s="50"/>
      <c r="F157" s="50"/>
      <c r="G157" s="50"/>
      <c r="H157" s="50"/>
      <c r="I157" s="50"/>
      <c r="J157" s="50"/>
      <c r="K157" s="50" t="str">
        <f>IFERROR(VLOOKUP(I157,[13]DATOS!$L$2:$Q$6,MATCH(J157,[13]DATOS!$M$7:$Q$7,0)+1,0),"")</f>
        <v/>
      </c>
      <c r="L157" s="50"/>
      <c r="M157" s="50"/>
      <c r="N157" s="50" t="str">
        <f>IFERROR(VLOOKUP(L157,[13]DATOS!$L$2:$Q$6,MATCH(M157,[13]DATOS!$M$7:$Q$7,0)+1,0),"")</f>
        <v/>
      </c>
      <c r="O157" s="50"/>
      <c r="P157" s="50"/>
      <c r="Q157" s="50"/>
      <c r="R157" s="50" t="str">
        <f>IFERROR(INDEX([13]DATOS!$T$3:$T$6,MATCH(RH!N157,[13]DATOS!$S$3:$S$6,0)),"")</f>
        <v/>
      </c>
      <c r="S157" s="51" t="str">
        <f>IFERROR(INDEX('[13]Evaluación de riesgos'!$P$9:$P$26,MATCH(RH!O157,'[13]Evaluación de riesgos'!$B$9:$B$26,0)),"")</f>
        <v/>
      </c>
      <c r="T157" s="52"/>
      <c r="U157" s="52"/>
      <c r="V157" s="80"/>
      <c r="W157" s="80"/>
      <c r="X157" s="80"/>
    </row>
    <row r="158" spans="1:24" ht="18" x14ac:dyDescent="0.2">
      <c r="A158" s="50"/>
      <c r="B158" s="50"/>
      <c r="C158" s="50"/>
      <c r="D158" s="50"/>
      <c r="E158" s="50"/>
      <c r="F158" s="50"/>
      <c r="G158" s="50"/>
      <c r="H158" s="50"/>
      <c r="I158" s="50"/>
      <c r="J158" s="50"/>
      <c r="K158" s="50" t="str">
        <f>IFERROR(VLOOKUP(I158,[13]DATOS!$L$2:$Q$6,MATCH(J158,[13]DATOS!$M$7:$Q$7,0)+1,0),"")</f>
        <v/>
      </c>
      <c r="L158" s="50"/>
      <c r="M158" s="50"/>
      <c r="N158" s="50" t="str">
        <f>IFERROR(VLOOKUP(L158,[13]DATOS!$L$2:$Q$6,MATCH(M158,[13]DATOS!$M$7:$Q$7,0)+1,0),"")</f>
        <v/>
      </c>
      <c r="O158" s="50"/>
      <c r="P158" s="50"/>
      <c r="Q158" s="50"/>
      <c r="R158" s="50" t="str">
        <f>IFERROR(INDEX([13]DATOS!$T$3:$T$6,MATCH(RH!N158,[13]DATOS!$S$3:$S$6,0)),"")</f>
        <v/>
      </c>
      <c r="S158" s="51" t="str">
        <f>IFERROR(INDEX('[13]Evaluación de riesgos'!$P$9:$P$26,MATCH(RH!O158,'[13]Evaluación de riesgos'!$B$9:$B$26,0)),"")</f>
        <v/>
      </c>
      <c r="T158" s="52"/>
      <c r="U158" s="52"/>
      <c r="V158" s="80"/>
      <c r="W158" s="80"/>
      <c r="X158" s="80"/>
    </row>
  </sheetData>
  <mergeCells count="82">
    <mergeCell ref="V21:V22"/>
    <mergeCell ref="S17:S18"/>
    <mergeCell ref="T17:T19"/>
    <mergeCell ref="U17:U19"/>
    <mergeCell ref="V17:V18"/>
    <mergeCell ref="W17:W19"/>
    <mergeCell ref="X17:X22"/>
    <mergeCell ref="T20:T22"/>
    <mergeCell ref="U20:U22"/>
    <mergeCell ref="W20:W22"/>
    <mergeCell ref="S21:S22"/>
    <mergeCell ref="M17:M18"/>
    <mergeCell ref="N17:N18"/>
    <mergeCell ref="O17:O18"/>
    <mergeCell ref="P17:P18"/>
    <mergeCell ref="Q17:Q22"/>
    <mergeCell ref="R17:R18"/>
    <mergeCell ref="O21:O22"/>
    <mergeCell ref="G17:G22"/>
    <mergeCell ref="H17:H22"/>
    <mergeCell ref="I17:I18"/>
    <mergeCell ref="J17:J18"/>
    <mergeCell ref="K17:K18"/>
    <mergeCell ref="L17:L18"/>
    <mergeCell ref="A17:A22"/>
    <mergeCell ref="B17:B22"/>
    <mergeCell ref="C17:C22"/>
    <mergeCell ref="D17:D18"/>
    <mergeCell ref="E17:E18"/>
    <mergeCell ref="F17:F18"/>
    <mergeCell ref="U13:U14"/>
    <mergeCell ref="V13:V14"/>
    <mergeCell ref="W13:W14"/>
    <mergeCell ref="X13:X16"/>
    <mergeCell ref="T15:T16"/>
    <mergeCell ref="U15:U16"/>
    <mergeCell ref="V15:V16"/>
    <mergeCell ref="W15:W16"/>
    <mergeCell ref="V11:V12"/>
    <mergeCell ref="W11:W12"/>
    <mergeCell ref="X11:X12"/>
    <mergeCell ref="A13:A16"/>
    <mergeCell ref="B13:B16"/>
    <mergeCell ref="C13:C16"/>
    <mergeCell ref="H13:H16"/>
    <mergeCell ref="Q13:Q16"/>
    <mergeCell ref="R13:R16"/>
    <mergeCell ref="T13:T14"/>
    <mergeCell ref="P11:P12"/>
    <mergeCell ref="Q11:Q12"/>
    <mergeCell ref="R11:R12"/>
    <mergeCell ref="S11:S12"/>
    <mergeCell ref="T11:T12"/>
    <mergeCell ref="U11:U12"/>
    <mergeCell ref="J11:J12"/>
    <mergeCell ref="K11:K12"/>
    <mergeCell ref="L11:L12"/>
    <mergeCell ref="M11:M12"/>
    <mergeCell ref="N11:N12"/>
    <mergeCell ref="O11:O12"/>
    <mergeCell ref="L10:N10"/>
    <mergeCell ref="O10:S10"/>
    <mergeCell ref="T10:X10"/>
    <mergeCell ref="A11:A12"/>
    <mergeCell ref="B11:B12"/>
    <mergeCell ref="C11:C12"/>
    <mergeCell ref="D11:F11"/>
    <mergeCell ref="G11:G12"/>
    <mergeCell ref="H11:H12"/>
    <mergeCell ref="I11:I12"/>
    <mergeCell ref="B6:D6"/>
    <mergeCell ref="B7:D7"/>
    <mergeCell ref="H7:J7"/>
    <mergeCell ref="B8:D8"/>
    <mergeCell ref="A10:G10"/>
    <mergeCell ref="H10:K10"/>
    <mergeCell ref="A1:B3"/>
    <mergeCell ref="C1:V3"/>
    <mergeCell ref="W1:X1"/>
    <mergeCell ref="W2:X2"/>
    <mergeCell ref="W3:X3"/>
    <mergeCell ref="A5:J5"/>
  </mergeCell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5" stopIfTrue="1" operator="equal" id="{D4B38AD9-5C03-4881-B761-D8C674FBB101}">
            <xm:f>'RH\[2025 - Formato Matriz de Riesgos - RH.xlsx]DATOS'!#REF!</xm:f>
            <x14:dxf>
              <fill>
                <patternFill>
                  <bgColor rgb="FFC00000"/>
                </patternFill>
              </fill>
            </x14:dxf>
          </x14:cfRule>
          <x14:cfRule type="cellIs" priority="6" stopIfTrue="1" operator="equal" id="{C6CF0704-FAE9-4224-90E3-A397F904DD45}">
            <xm:f>'RH\[2025 - Formato Matriz de Riesgos - RH.xlsx]DATOS'!#REF!</xm:f>
            <x14:dxf>
              <fill>
                <patternFill>
                  <bgColor rgb="FFFFFF00"/>
                </patternFill>
              </fill>
            </x14:dxf>
          </x14:cfRule>
          <x14:cfRule type="cellIs" priority="7" stopIfTrue="1" operator="equal" id="{3AF554F3-0725-48CD-B493-4C2E398C18CE}">
            <xm:f>'RH\[2025 - Formato Matriz de Riesgos - RH.xlsx]DATOS'!#REF!</xm:f>
            <x14:dxf>
              <fill>
                <patternFill>
                  <bgColor rgb="FFFF0000"/>
                </patternFill>
              </fill>
            </x14:dxf>
          </x14:cfRule>
          <x14:cfRule type="cellIs" priority="8" stopIfTrue="1" operator="equal" id="{96E8C85D-4AA7-4A03-80C7-4BFC03A78F16}">
            <xm:f>'RH\[2025 - Formato Matriz de Riesgos - RH.xlsx]DATOS'!#REF!</xm:f>
            <x14:dxf>
              <fill>
                <patternFill>
                  <bgColor rgb="FF92D050"/>
                </patternFill>
              </fill>
            </x14:dxf>
          </x14:cfRule>
          <xm:sqref>K19:K158 K13:K17</xm:sqref>
        </x14:conditionalFormatting>
        <x14:conditionalFormatting xmlns:xm="http://schemas.microsoft.com/office/excel/2006/main">
          <x14:cfRule type="cellIs" priority="1" operator="equal" id="{B97021A4-A62E-4710-8C4F-2B87A80C94A6}">
            <xm:f>'RH\[2025 - Formato Matriz de Riesgos - RH.xlsx]DATOS'!#REF!</xm:f>
            <x14:dxf>
              <fill>
                <patternFill>
                  <bgColor rgb="FFFF0000"/>
                </patternFill>
              </fill>
            </x14:dxf>
          </x14:cfRule>
          <x14:cfRule type="cellIs" priority="2" operator="equal" id="{696D317B-C8FF-4337-A4BE-6B6E13153417}">
            <xm:f>'RH\[2025 - Formato Matriz de Riesgos - RH.xlsx]DATOS'!#REF!</xm:f>
            <x14:dxf>
              <fill>
                <patternFill>
                  <bgColor rgb="FFFFC000"/>
                </patternFill>
              </fill>
            </x14:dxf>
          </x14:cfRule>
          <x14:cfRule type="cellIs" priority="3" operator="equal" id="{B1541B92-D576-43E2-9FA4-2EE11511EE59}">
            <xm:f>'RH\[2025 - Formato Matriz de Riesgos - RH.xlsx]DATOS'!#REF!</xm:f>
            <x14:dxf>
              <fill>
                <patternFill>
                  <bgColor rgb="FFFFFF00"/>
                </patternFill>
              </fill>
            </x14:dxf>
          </x14:cfRule>
          <x14:cfRule type="cellIs" priority="4" operator="equal" id="{22FC24BE-3579-4166-898F-8F0CB876EA6D}">
            <xm:f>'RH\[2025 - Formato Matriz de Riesgos - RH.xlsx]DATOS'!#REF!</xm:f>
            <x14:dxf>
              <fill>
                <patternFill>
                  <bgColor rgb="FF92D050"/>
                </patternFill>
              </fill>
            </x14:dxf>
          </x14:cfRule>
          <xm:sqref>N19:N158 N13:N17</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B51732EE-F984-4C75-97C8-D71E0FA9F784}">
          <x14:formula1>
            <xm:f>'E:\EMP 2026\MAPA DE RIEGOS - INSUMO CONTRALORIA\RIESGOS INSTITUCIONALES\RIESGOS\RH\[2025 - Formato Matriz de Riesgos - RH.xlsx]DATOS'!#REF!</xm:f>
          </x14:formula1>
          <xm:sqref>P13:P17 P19:P158</xm:sqref>
        </x14:dataValidation>
        <x14:dataValidation type="list" allowBlank="1" showInputMessage="1" showErrorMessage="1" xr:uid="{923C3A16-1229-4DA6-ACEC-FBBCDA405F20}">
          <x14:formula1>
            <xm:f>'E:\EMP 2026\MAPA DE RIEGOS - INSUMO CONTRALORIA\RIESGOS INSTITUCIONALES\RIESGOS\RH\[2025 - Formato Matriz de Riesgos - RH.xlsx]DATOS'!#REF!</xm:f>
          </x14:formula1>
          <xm:sqref>J19:J158 J13:J17 M13:M17 M19:M158</xm:sqref>
        </x14:dataValidation>
        <x14:dataValidation type="list" allowBlank="1" showInputMessage="1" showErrorMessage="1" xr:uid="{2C49FC13-C447-4222-BA2E-ACFA1F59DA27}">
          <x14:formula1>
            <xm:f>'E:\EMP 2026\MAPA DE RIEGOS - INSUMO CONTRALORIA\RIESGOS INSTITUCIONALES\RIESGOS\RH\[2025 - Formato Matriz de Riesgos - RH.xlsx]DATOS'!#REF!</xm:f>
          </x14:formula1>
          <xm:sqref>I19:I158 I13:I17 L13:L17 L19:L158</xm:sqref>
        </x14:dataValidation>
        <x14:dataValidation type="list" allowBlank="1" showInputMessage="1" showErrorMessage="1" xr:uid="{2F8D6DC7-8B14-4E38-885E-35D8F0801DC3}">
          <x14:formula1>
            <xm:f>'E:\EMP 2026\MAPA DE RIEGOS - INSUMO CONTRALORIA\RIESGOS INSTITUCIONALES\RIESGOS\RH\[2025 - Formato Matriz de Riesgos - RH.xlsx]DATOS'!#REF!</xm:f>
          </x14:formula1>
          <xm:sqref>E13:E17 E19:E158</xm:sqref>
        </x14:dataValidation>
        <x14:dataValidation type="list" allowBlank="1" showInputMessage="1" showErrorMessage="1" xr:uid="{33B7C2A0-2BD6-4D98-8D26-3336CE7BA041}">
          <x14:formula1>
            <xm:f>'E:\EMP 2026\MAPA DE RIEGOS - INSUMO CONTRALORIA\RIESGOS INSTITUCIONALES\RIESGOS\RH\[2025 - Formato Matriz de Riesgos - RH.xlsx]DATOS'!#REF!</xm:f>
          </x14:formula1>
          <xm:sqref>D13:D17 D19:D158</xm:sqref>
        </x14:dataValidation>
        <x14:dataValidation type="list" allowBlank="1" showInputMessage="1" showErrorMessage="1" xr:uid="{89C596B6-D39F-4BAD-8937-474993126EA4}">
          <x14:formula1>
            <xm:f>'E:\EMP 2026\MAPA DE RIEGOS - INSUMO CONTRALORIA\RIESGOS INSTITUCIONALES\RIESGOS\RH\[2025 - Formato Matriz de Riesgos - RH.xlsx]DATOS'!#REF!</xm:f>
          </x14:formula1>
          <xm:sqref>C13 C17 C23:C158</xm:sqref>
        </x14:dataValidation>
        <x14:dataValidation type="list" allowBlank="1" showInputMessage="1" showErrorMessage="1" xr:uid="{F816DC97-0061-4CE4-B2B5-AEA67BEE6D48}">
          <x14:formula1>
            <xm:f>'E:\EMP 2026\MAPA DE RIEGOS - INSUMO CONTRALORIA\RIESGOS INSTITUCIONALES\RIESGOS\RH\[2025 - Formato Matriz de Riesgos - RH.xlsx]DATOS'!#REF!</xm:f>
          </x14:formula1>
          <xm:sqref>G13:G17 G23:G158</xm:sqref>
        </x14:dataValidation>
        <x14:dataValidation type="list" allowBlank="1" showInputMessage="1" showErrorMessage="1" xr:uid="{B210AB3F-D5EF-4BFB-9F57-3719D14C2D4B}">
          <x14:formula1>
            <xm:f>'E:\EMP 2026\MAPA DE RIEGOS - INSUMO CONTRALORIA\RIESGOS INSTITUCIONALES\RIESGOS\RH\[2025 - Formato Matriz de Riesgos - RH.xlsx]DATOS'!#REF!</xm:f>
          </x14:formula1>
          <xm:sqref>B7:E7</xm:sqref>
        </x14:dataValidation>
        <x14:dataValidation type="list" allowBlank="1" showInputMessage="1" showErrorMessage="1" xr:uid="{F8CDA76A-2847-436F-98D6-153CB1053481}">
          <x14:formula1>
            <xm:f>'E:\EMP 2026\MAPA DE RIEGOS - INSUMO CONTRALORIA\RIESGOS INSTITUCIONALES\RIESGOS\RH\[2025 - Formato Matriz de Riesgos - RH.xlsx]DATOS'!#REF!</xm:f>
          </x14:formula1>
          <xm:sqref>B6:E6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0DE00-7AF3-4F9F-872F-EEB82BB95231}">
  <dimension ref="A1:X158"/>
  <sheetViews>
    <sheetView showGridLines="0" zoomScale="70" zoomScaleNormal="70" workbookViewId="0">
      <selection activeCell="B6" sqref="B6:D6"/>
    </sheetView>
  </sheetViews>
  <sheetFormatPr baseColWidth="10" defaultColWidth="11.42578125" defaultRowHeight="14.25" x14ac:dyDescent="0.2"/>
  <cols>
    <col min="1" max="1" width="21.28515625" style="66" customWidth="1"/>
    <col min="2" max="2" width="43.42578125" style="66" customWidth="1"/>
    <col min="3" max="3" width="38.28515625" style="66" customWidth="1"/>
    <col min="4" max="4" width="14" style="66" customWidth="1"/>
    <col min="5" max="5" width="14.7109375" style="66" customWidth="1"/>
    <col min="6" max="6" width="33.7109375" style="66" customWidth="1"/>
    <col min="7" max="7" width="21.28515625" style="66" customWidth="1"/>
    <col min="8" max="8" width="35.85546875" style="66" customWidth="1"/>
    <col min="9" max="9" width="16.85546875" style="66" customWidth="1"/>
    <col min="10" max="10" width="20.42578125" style="66" customWidth="1"/>
    <col min="11" max="11" width="14.140625" style="66" customWidth="1"/>
    <col min="12" max="12" width="35.28515625" style="66" customWidth="1"/>
    <col min="13" max="13" width="19.42578125" style="66" customWidth="1"/>
    <col min="14" max="14" width="21.42578125" style="66" customWidth="1"/>
    <col min="15" max="15" width="29.85546875" style="66" customWidth="1"/>
    <col min="16" max="16" width="20.5703125" style="66" customWidth="1"/>
    <col min="17" max="17" width="23" style="66" customWidth="1"/>
    <col min="18" max="18" width="21.28515625" style="66" customWidth="1"/>
    <col min="19" max="19" width="17.140625" style="66" customWidth="1"/>
    <col min="20" max="20" width="31" style="66" customWidth="1"/>
    <col min="21" max="21" width="25.5703125" style="66" customWidth="1"/>
    <col min="22" max="22" width="19.28515625" style="66" customWidth="1"/>
    <col min="23" max="23" width="37.28515625" style="66" customWidth="1"/>
    <col min="24" max="24" width="19.28515625" style="66" customWidth="1"/>
    <col min="25" max="16384" width="11.42578125" style="66"/>
  </cols>
  <sheetData>
    <row r="1" spans="1:24" s="65" customFormat="1" ht="42" customHeight="1" thickBot="1" x14ac:dyDescent="0.3">
      <c r="A1" s="1"/>
      <c r="B1" s="2"/>
      <c r="C1" s="3" t="s">
        <v>0</v>
      </c>
      <c r="D1" s="4"/>
      <c r="E1" s="4"/>
      <c r="F1" s="4"/>
      <c r="G1" s="4"/>
      <c r="H1" s="4"/>
      <c r="I1" s="4"/>
      <c r="J1" s="4"/>
      <c r="K1" s="4"/>
      <c r="L1" s="4"/>
      <c r="M1" s="4"/>
      <c r="N1" s="4"/>
      <c r="O1" s="4"/>
      <c r="P1" s="4"/>
      <c r="Q1" s="4"/>
      <c r="R1" s="4"/>
      <c r="S1" s="4"/>
      <c r="T1" s="4"/>
      <c r="U1" s="4"/>
      <c r="V1" s="5"/>
      <c r="W1" s="6" t="s">
        <v>1</v>
      </c>
      <c r="X1" s="7"/>
    </row>
    <row r="2" spans="1:24" s="65" customFormat="1" ht="42" customHeight="1" thickBot="1" x14ac:dyDescent="0.3">
      <c r="A2" s="9"/>
      <c r="B2" s="10"/>
      <c r="C2" s="11"/>
      <c r="D2" s="12"/>
      <c r="E2" s="12"/>
      <c r="F2" s="12"/>
      <c r="G2" s="12"/>
      <c r="H2" s="12"/>
      <c r="I2" s="12"/>
      <c r="J2" s="12"/>
      <c r="K2" s="12"/>
      <c r="L2" s="12"/>
      <c r="M2" s="12"/>
      <c r="N2" s="12"/>
      <c r="O2" s="12"/>
      <c r="P2" s="12"/>
      <c r="Q2" s="12"/>
      <c r="R2" s="12"/>
      <c r="S2" s="12"/>
      <c r="T2" s="12"/>
      <c r="U2" s="12"/>
      <c r="V2" s="13"/>
      <c r="W2" s="6" t="s">
        <v>2</v>
      </c>
      <c r="X2" s="7"/>
    </row>
    <row r="3" spans="1:24" s="65" customFormat="1" ht="42" customHeight="1" thickBot="1" x14ac:dyDescent="0.3">
      <c r="A3" s="14"/>
      <c r="B3" s="15"/>
      <c r="C3" s="16"/>
      <c r="D3" s="17"/>
      <c r="E3" s="17"/>
      <c r="F3" s="17"/>
      <c r="G3" s="17"/>
      <c r="H3" s="17"/>
      <c r="I3" s="17"/>
      <c r="J3" s="17"/>
      <c r="K3" s="17"/>
      <c r="L3" s="17"/>
      <c r="M3" s="17"/>
      <c r="N3" s="17"/>
      <c r="O3" s="17"/>
      <c r="P3" s="17"/>
      <c r="Q3" s="17"/>
      <c r="R3" s="17"/>
      <c r="S3" s="17"/>
      <c r="T3" s="17"/>
      <c r="U3" s="17"/>
      <c r="V3" s="18"/>
      <c r="W3" s="6" t="s">
        <v>3</v>
      </c>
      <c r="X3" s="7"/>
    </row>
    <row r="4" spans="1:24" ht="15" thickBot="1" x14ac:dyDescent="0.25"/>
    <row r="5" spans="1:24" ht="15" thickBot="1" x14ac:dyDescent="0.25">
      <c r="A5" s="21" t="s">
        <v>4</v>
      </c>
      <c r="B5" s="22"/>
      <c r="C5" s="22"/>
      <c r="D5" s="22"/>
      <c r="E5" s="22"/>
      <c r="F5" s="22"/>
      <c r="G5" s="22"/>
      <c r="H5" s="22"/>
      <c r="I5" s="22"/>
      <c r="J5" s="23"/>
    </row>
    <row r="6" spans="1:24" ht="24" customHeight="1" thickBot="1" x14ac:dyDescent="0.25">
      <c r="A6" s="24" t="s">
        <v>5</v>
      </c>
      <c r="B6" s="81" t="s">
        <v>519</v>
      </c>
      <c r="C6" s="82"/>
      <c r="D6" s="83"/>
      <c r="E6" s="67"/>
    </row>
    <row r="7" spans="1:24" ht="27" customHeight="1" thickBot="1" x14ac:dyDescent="0.25">
      <c r="A7" s="24" t="s">
        <v>7</v>
      </c>
      <c r="B7" s="81" t="s">
        <v>8</v>
      </c>
      <c r="C7" s="82"/>
      <c r="D7" s="83"/>
      <c r="E7" s="67"/>
      <c r="G7" s="28" t="s">
        <v>9</v>
      </c>
      <c r="H7" s="207" t="s">
        <v>89</v>
      </c>
      <c r="I7" s="208"/>
      <c r="J7" s="208"/>
      <c r="K7" s="209"/>
    </row>
    <row r="8" spans="1:24" ht="67.150000000000006" customHeight="1" thickBot="1" x14ac:dyDescent="0.25">
      <c r="A8" s="32" t="s">
        <v>11</v>
      </c>
      <c r="B8" s="210" t="s">
        <v>520</v>
      </c>
      <c r="C8" s="211"/>
      <c r="D8" s="212"/>
      <c r="E8" s="67"/>
    </row>
    <row r="9" spans="1:24" ht="15" thickBot="1" x14ac:dyDescent="0.25"/>
    <row r="10" spans="1:24" ht="15" customHeight="1" thickBot="1" x14ac:dyDescent="0.25">
      <c r="A10" s="21" t="s">
        <v>13</v>
      </c>
      <c r="B10" s="22"/>
      <c r="C10" s="22"/>
      <c r="D10" s="22"/>
      <c r="E10" s="22"/>
      <c r="F10" s="22"/>
      <c r="G10" s="23"/>
      <c r="H10" s="21" t="s">
        <v>14</v>
      </c>
      <c r="I10" s="22"/>
      <c r="J10" s="22"/>
      <c r="K10" s="23"/>
      <c r="L10" s="21" t="s">
        <v>15</v>
      </c>
      <c r="M10" s="22"/>
      <c r="N10" s="23"/>
      <c r="O10" s="21" t="s">
        <v>16</v>
      </c>
      <c r="P10" s="22"/>
      <c r="Q10" s="22"/>
      <c r="R10" s="22"/>
      <c r="S10" s="23"/>
      <c r="T10" s="21" t="s">
        <v>17</v>
      </c>
      <c r="U10" s="22"/>
      <c r="V10" s="22"/>
      <c r="W10" s="22"/>
      <c r="X10" s="23"/>
    </row>
    <row r="11" spans="1:24" ht="44.45" customHeight="1" thickBot="1" x14ac:dyDescent="0.25">
      <c r="A11" s="36" t="s">
        <v>18</v>
      </c>
      <c r="B11" s="37" t="s">
        <v>19</v>
      </c>
      <c r="C11" s="36" t="s">
        <v>20</v>
      </c>
      <c r="D11" s="21" t="s">
        <v>21</v>
      </c>
      <c r="E11" s="22"/>
      <c r="F11" s="22"/>
      <c r="G11" s="36" t="s">
        <v>22</v>
      </c>
      <c r="H11" s="37" t="s">
        <v>23</v>
      </c>
      <c r="I11" s="37" t="s">
        <v>24</v>
      </c>
      <c r="J11" s="37" t="s">
        <v>25</v>
      </c>
      <c r="K11" s="37" t="s">
        <v>26</v>
      </c>
      <c r="L11" s="37" t="s">
        <v>24</v>
      </c>
      <c r="M11" s="37" t="s">
        <v>25</v>
      </c>
      <c r="N11" s="37" t="s">
        <v>27</v>
      </c>
      <c r="O11" s="37" t="s">
        <v>28</v>
      </c>
      <c r="P11" s="36" t="s">
        <v>29</v>
      </c>
      <c r="Q11" s="36" t="s">
        <v>30</v>
      </c>
      <c r="R11" s="36" t="s">
        <v>31</v>
      </c>
      <c r="S11" s="36" t="s">
        <v>32</v>
      </c>
      <c r="T11" s="36" t="s">
        <v>33</v>
      </c>
      <c r="U11" s="36" t="s">
        <v>34</v>
      </c>
      <c r="V11" s="36" t="s">
        <v>35</v>
      </c>
      <c r="W11" s="36" t="s">
        <v>36</v>
      </c>
      <c r="X11" s="36" t="s">
        <v>37</v>
      </c>
    </row>
    <row r="12" spans="1:24" ht="15" thickBot="1" x14ac:dyDescent="0.25">
      <c r="A12" s="38"/>
      <c r="B12" s="39"/>
      <c r="C12" s="38"/>
      <c r="D12" s="40" t="s">
        <v>38</v>
      </c>
      <c r="E12" s="40" t="s">
        <v>39</v>
      </c>
      <c r="F12" s="40" t="s">
        <v>40</v>
      </c>
      <c r="G12" s="38"/>
      <c r="H12" s="39"/>
      <c r="I12" s="39"/>
      <c r="J12" s="39"/>
      <c r="K12" s="39"/>
      <c r="L12" s="39"/>
      <c r="M12" s="39"/>
      <c r="N12" s="39"/>
      <c r="O12" s="39"/>
      <c r="P12" s="38"/>
      <c r="Q12" s="38"/>
      <c r="R12" s="38"/>
      <c r="S12" s="38"/>
      <c r="T12" s="38"/>
      <c r="U12" s="38"/>
      <c r="V12" s="38"/>
      <c r="W12" s="38"/>
      <c r="X12" s="38"/>
    </row>
    <row r="13" spans="1:24" ht="66" customHeight="1" x14ac:dyDescent="0.2">
      <c r="A13" s="213" t="s">
        <v>521</v>
      </c>
      <c r="B13" s="214" t="s">
        <v>522</v>
      </c>
      <c r="C13" s="214" t="s">
        <v>167</v>
      </c>
      <c r="D13" s="43" t="s">
        <v>61</v>
      </c>
      <c r="E13" s="43" t="s">
        <v>62</v>
      </c>
      <c r="F13" s="215" t="s">
        <v>523</v>
      </c>
      <c r="G13" s="214" t="s">
        <v>519</v>
      </c>
      <c r="H13" s="214" t="s">
        <v>524</v>
      </c>
      <c r="I13" s="42" t="s">
        <v>49</v>
      </c>
      <c r="J13" s="42" t="s">
        <v>283</v>
      </c>
      <c r="K13" s="216" t="str">
        <f>IFERROR(VLOOKUP(I13,[15]DATOS!$L$2:$Q$6,MATCH(J13,[15]DATOS!$M$7:$Q$7,0)+1,0),"")</f>
        <v>Extrema</v>
      </c>
      <c r="L13" s="42" t="s">
        <v>49</v>
      </c>
      <c r="M13" s="42" t="s">
        <v>50</v>
      </c>
      <c r="N13" s="42" t="str">
        <f>IFERROR(VLOOKUP(L13,[15]DATOS!$L$2:$Q$6,MATCH(M13,[15]DATOS!$M$7:$Q$7,0)+1,0),"")</f>
        <v>Alta</v>
      </c>
      <c r="O13" s="217" t="s">
        <v>525</v>
      </c>
      <c r="P13" s="43" t="s">
        <v>53</v>
      </c>
      <c r="Q13" s="215" t="s">
        <v>526</v>
      </c>
      <c r="R13" s="43" t="s">
        <v>190</v>
      </c>
      <c r="S13" s="215" t="s">
        <v>527</v>
      </c>
      <c r="T13" s="215" t="s">
        <v>528</v>
      </c>
      <c r="U13" s="215" t="s">
        <v>526</v>
      </c>
      <c r="V13" s="217" t="s">
        <v>92</v>
      </c>
      <c r="W13" s="215" t="s">
        <v>529</v>
      </c>
      <c r="X13" s="218" t="s">
        <v>99</v>
      </c>
    </row>
    <row r="14" spans="1:24" ht="63.6" customHeight="1" x14ac:dyDescent="0.2">
      <c r="A14" s="219"/>
      <c r="B14" s="220"/>
      <c r="C14" s="220"/>
      <c r="D14" s="50" t="s">
        <v>44</v>
      </c>
      <c r="E14" s="50" t="s">
        <v>62</v>
      </c>
      <c r="F14" s="221" t="s">
        <v>530</v>
      </c>
      <c r="G14" s="220"/>
      <c r="H14" s="220"/>
      <c r="I14" s="49"/>
      <c r="J14" s="49"/>
      <c r="K14" s="222"/>
      <c r="L14" s="49"/>
      <c r="M14" s="49"/>
      <c r="N14" s="49"/>
      <c r="O14" s="102" t="s">
        <v>531</v>
      </c>
      <c r="P14" s="50" t="s">
        <v>53</v>
      </c>
      <c r="Q14" s="221" t="s">
        <v>526</v>
      </c>
      <c r="R14" s="50" t="s">
        <v>190</v>
      </c>
      <c r="S14" s="221" t="s">
        <v>527</v>
      </c>
      <c r="T14" s="221" t="s">
        <v>532</v>
      </c>
      <c r="U14" s="221" t="s">
        <v>526</v>
      </c>
      <c r="V14" s="102" t="s">
        <v>92</v>
      </c>
      <c r="W14" s="221" t="s">
        <v>533</v>
      </c>
      <c r="X14" s="223" t="s">
        <v>99</v>
      </c>
    </row>
    <row r="15" spans="1:24" ht="48" customHeight="1" thickBot="1" x14ac:dyDescent="0.25">
      <c r="A15" s="224"/>
      <c r="B15" s="225"/>
      <c r="C15" s="225"/>
      <c r="D15" s="71" t="s">
        <v>44</v>
      </c>
      <c r="E15" s="71" t="s">
        <v>95</v>
      </c>
      <c r="F15" s="226" t="s">
        <v>534</v>
      </c>
      <c r="G15" s="225"/>
      <c r="H15" s="225"/>
      <c r="I15" s="70"/>
      <c r="J15" s="70"/>
      <c r="K15" s="227"/>
      <c r="L15" s="70"/>
      <c r="M15" s="70"/>
      <c r="N15" s="70"/>
      <c r="O15" s="228" t="s">
        <v>535</v>
      </c>
      <c r="P15" s="71" t="s">
        <v>65</v>
      </c>
      <c r="Q15" s="226" t="s">
        <v>526</v>
      </c>
      <c r="R15" s="71" t="s">
        <v>190</v>
      </c>
      <c r="S15" s="226" t="s">
        <v>536</v>
      </c>
      <c r="T15" s="226" t="s">
        <v>532</v>
      </c>
      <c r="U15" s="226" t="s">
        <v>526</v>
      </c>
      <c r="V15" s="228" t="s">
        <v>92</v>
      </c>
      <c r="W15" s="226" t="s">
        <v>533</v>
      </c>
      <c r="X15" s="229" t="s">
        <v>99</v>
      </c>
    </row>
    <row r="16" spans="1:24" ht="60.6" customHeight="1" x14ac:dyDescent="0.2">
      <c r="A16" s="213" t="s">
        <v>537</v>
      </c>
      <c r="B16" s="214" t="s">
        <v>538</v>
      </c>
      <c r="C16" s="42" t="s">
        <v>43</v>
      </c>
      <c r="D16" s="43" t="s">
        <v>44</v>
      </c>
      <c r="E16" s="43" t="s">
        <v>45</v>
      </c>
      <c r="F16" s="215" t="s">
        <v>539</v>
      </c>
      <c r="G16" s="214" t="s">
        <v>519</v>
      </c>
      <c r="H16" s="214" t="s">
        <v>540</v>
      </c>
      <c r="I16" s="42" t="s">
        <v>49</v>
      </c>
      <c r="J16" s="42" t="s">
        <v>283</v>
      </c>
      <c r="K16" s="216" t="str">
        <f>IFERROR(VLOOKUP(I16,[15]DATOS!$L$2:$Q$6,MATCH(J16,[15]DATOS!$M$7:$Q$7,0)+1,0),"")</f>
        <v>Extrema</v>
      </c>
      <c r="L16" s="42" t="s">
        <v>49</v>
      </c>
      <c r="M16" s="42" t="s">
        <v>87</v>
      </c>
      <c r="N16" s="42" t="str">
        <f>IFERROR(VLOOKUP(L16,[15]DATOS!$L$2:$Q$6,MATCH(M16,[15]DATOS!$M$7:$Q$7,0)+1,0),"")</f>
        <v>Extrema</v>
      </c>
      <c r="O16" s="217" t="s">
        <v>541</v>
      </c>
      <c r="P16" s="43" t="s">
        <v>53</v>
      </c>
      <c r="Q16" s="215" t="s">
        <v>526</v>
      </c>
      <c r="R16" s="43" t="str">
        <f>IFERROR(INDEX([15]DATOS!$T$3:$T$6,MATCH(SST!N16,[15]DATOS!$S$3:$S$6,0)),"")</f>
        <v>Mensual</v>
      </c>
      <c r="S16" s="230" t="s">
        <v>542</v>
      </c>
      <c r="T16" s="215" t="s">
        <v>543</v>
      </c>
      <c r="U16" s="215" t="s">
        <v>526</v>
      </c>
      <c r="V16" s="217" t="s">
        <v>92</v>
      </c>
      <c r="W16" s="215" t="s">
        <v>544</v>
      </c>
      <c r="X16" s="218" t="s">
        <v>99</v>
      </c>
    </row>
    <row r="17" spans="1:24" ht="72" customHeight="1" x14ac:dyDescent="0.2">
      <c r="A17" s="219"/>
      <c r="B17" s="220"/>
      <c r="C17" s="49"/>
      <c r="D17" s="50" t="s">
        <v>44</v>
      </c>
      <c r="E17" s="50" t="s">
        <v>45</v>
      </c>
      <c r="F17" s="221" t="s">
        <v>514</v>
      </c>
      <c r="G17" s="220"/>
      <c r="H17" s="220"/>
      <c r="I17" s="49"/>
      <c r="J17" s="49"/>
      <c r="K17" s="222"/>
      <c r="L17" s="49"/>
      <c r="M17" s="49"/>
      <c r="N17" s="49"/>
      <c r="O17" s="102" t="s">
        <v>545</v>
      </c>
      <c r="P17" s="50" t="s">
        <v>53</v>
      </c>
      <c r="Q17" s="221" t="s">
        <v>526</v>
      </c>
      <c r="R17" s="50" t="s">
        <v>190</v>
      </c>
      <c r="S17" s="231" t="s">
        <v>542</v>
      </c>
      <c r="T17" s="221" t="s">
        <v>543</v>
      </c>
      <c r="U17" s="221" t="s">
        <v>526</v>
      </c>
      <c r="V17" s="102" t="s">
        <v>92</v>
      </c>
      <c r="W17" s="221" t="s">
        <v>544</v>
      </c>
      <c r="X17" s="223" t="s">
        <v>99</v>
      </c>
    </row>
    <row r="18" spans="1:24" ht="55.9" customHeight="1" thickBot="1" x14ac:dyDescent="0.25">
      <c r="A18" s="232"/>
      <c r="B18" s="233"/>
      <c r="C18" s="55"/>
      <c r="D18" s="56" t="s">
        <v>44</v>
      </c>
      <c r="E18" s="56" t="s">
        <v>45</v>
      </c>
      <c r="F18" s="234" t="s">
        <v>546</v>
      </c>
      <c r="G18" s="233"/>
      <c r="H18" s="233"/>
      <c r="I18" s="55"/>
      <c r="J18" s="55"/>
      <c r="K18" s="227"/>
      <c r="L18" s="55"/>
      <c r="M18" s="55"/>
      <c r="N18" s="70"/>
      <c r="O18" s="235" t="s">
        <v>547</v>
      </c>
      <c r="P18" s="56" t="s">
        <v>53</v>
      </c>
      <c r="Q18" s="234" t="s">
        <v>526</v>
      </c>
      <c r="R18" s="56" t="s">
        <v>190</v>
      </c>
      <c r="S18" s="236" t="s">
        <v>542</v>
      </c>
      <c r="T18" s="234" t="s">
        <v>548</v>
      </c>
      <c r="U18" s="234" t="s">
        <v>10</v>
      </c>
      <c r="V18" s="235" t="s">
        <v>92</v>
      </c>
      <c r="W18" s="234" t="s">
        <v>549</v>
      </c>
      <c r="X18" s="237" t="s">
        <v>99</v>
      </c>
    </row>
    <row r="19" spans="1:24" ht="18" x14ac:dyDescent="0.2">
      <c r="A19" s="60"/>
      <c r="B19" s="60"/>
      <c r="C19" s="60"/>
      <c r="D19" s="60"/>
      <c r="E19" s="60"/>
      <c r="F19" s="60"/>
      <c r="G19" s="60"/>
      <c r="H19" s="60"/>
      <c r="I19" s="60"/>
      <c r="J19" s="60"/>
      <c r="K19" s="60" t="str">
        <f>IFERROR(VLOOKUP(I19,[15]DATOS!$L$2:$Q$6,MATCH(J19,[15]DATOS!$M$7:$Q$7,0)+1,0),"")</f>
        <v/>
      </c>
      <c r="L19" s="60"/>
      <c r="M19" s="60"/>
      <c r="N19" s="60" t="str">
        <f>IFERROR(VLOOKUP(L19,[15]DATOS!$L$2:$Q$6,MATCH(M19,[15]DATOS!$M$7:$Q$7,0)+1,0),"")</f>
        <v/>
      </c>
      <c r="O19" s="60"/>
      <c r="P19" s="60"/>
      <c r="Q19" s="60"/>
      <c r="R19" s="60" t="str">
        <f>IFERROR(INDEX([15]DATOS!$T$3:$T$6,MATCH(SST!N19,[15]DATOS!$S$3:$S$6,0)),"")</f>
        <v/>
      </c>
      <c r="S19" s="61" t="str">
        <f>IFERROR(INDEX('[15]Evaluación de riesgos'!$P$9:$P$28,MATCH(SST!O19,'[15]Evaluación de riesgos'!$B$9:$B$28,0)),"")</f>
        <v/>
      </c>
      <c r="T19" s="62"/>
      <c r="U19" s="62"/>
      <c r="V19" s="79"/>
      <c r="W19" s="79"/>
      <c r="X19" s="79"/>
    </row>
    <row r="20" spans="1:24" ht="18" x14ac:dyDescent="0.2">
      <c r="A20" s="50"/>
      <c r="B20" s="50"/>
      <c r="C20" s="50"/>
      <c r="D20" s="50"/>
      <c r="E20" s="50"/>
      <c r="F20" s="50"/>
      <c r="G20" s="50"/>
      <c r="H20" s="50"/>
      <c r="I20" s="50"/>
      <c r="J20" s="50"/>
      <c r="K20" s="50" t="str">
        <f>IFERROR(VLOOKUP(I20,[15]DATOS!$L$2:$Q$6,MATCH(J20,[15]DATOS!$M$7:$Q$7,0)+1,0),"")</f>
        <v/>
      </c>
      <c r="L20" s="50"/>
      <c r="M20" s="50"/>
      <c r="N20" s="50" t="str">
        <f>IFERROR(VLOOKUP(L20,[15]DATOS!$L$2:$Q$6,MATCH(M20,[15]DATOS!$M$7:$Q$7,0)+1,0),"")</f>
        <v/>
      </c>
      <c r="O20" s="50"/>
      <c r="P20" s="50"/>
      <c r="Q20" s="50"/>
      <c r="R20" s="50" t="str">
        <f>IFERROR(INDEX([15]DATOS!$T$3:$T$6,MATCH(SST!N20,[15]DATOS!$S$3:$S$6,0)),"")</f>
        <v/>
      </c>
      <c r="S20" s="51" t="str">
        <f>IFERROR(INDEX('[15]Evaluación de riesgos'!$P$9:$P$28,MATCH(SST!O20,'[15]Evaluación de riesgos'!$B$9:$B$28,0)),"")</f>
        <v/>
      </c>
      <c r="T20" s="52"/>
      <c r="U20" s="52"/>
      <c r="V20" s="80"/>
      <c r="W20" s="80"/>
      <c r="X20" s="80"/>
    </row>
    <row r="21" spans="1:24" ht="18" x14ac:dyDescent="0.2">
      <c r="A21" s="50"/>
      <c r="B21" s="50"/>
      <c r="C21" s="50"/>
      <c r="D21" s="50"/>
      <c r="E21" s="50"/>
      <c r="F21" s="50"/>
      <c r="G21" s="50"/>
      <c r="H21" s="50"/>
      <c r="I21" s="50"/>
      <c r="J21" s="50"/>
      <c r="K21" s="50" t="str">
        <f>IFERROR(VLOOKUP(I21,[15]DATOS!$L$2:$Q$6,MATCH(J21,[15]DATOS!$M$7:$Q$7,0)+1,0),"")</f>
        <v/>
      </c>
      <c r="L21" s="50"/>
      <c r="M21" s="50"/>
      <c r="N21" s="50" t="str">
        <f>IFERROR(VLOOKUP(L21,[15]DATOS!$L$2:$Q$6,MATCH(M21,[15]DATOS!$M$7:$Q$7,0)+1,0),"")</f>
        <v/>
      </c>
      <c r="O21" s="50"/>
      <c r="P21" s="50"/>
      <c r="Q21" s="50"/>
      <c r="R21" s="50" t="str">
        <f>IFERROR(INDEX([15]DATOS!$T$3:$T$6,MATCH(SST!N21,[15]DATOS!$S$3:$S$6,0)),"")</f>
        <v/>
      </c>
      <c r="S21" s="51" t="str">
        <f>IFERROR(INDEX('[15]Evaluación de riesgos'!$P$9:$P$28,MATCH(SST!O21,'[15]Evaluación de riesgos'!$B$9:$B$28,0)),"")</f>
        <v/>
      </c>
      <c r="T21" s="52"/>
      <c r="U21" s="52"/>
      <c r="V21" s="80"/>
      <c r="W21" s="80"/>
      <c r="X21" s="80"/>
    </row>
    <row r="22" spans="1:24" ht="18" x14ac:dyDescent="0.2">
      <c r="A22" s="50"/>
      <c r="B22" s="50"/>
      <c r="C22" s="50"/>
      <c r="D22" s="50"/>
      <c r="E22" s="50"/>
      <c r="F22" s="50"/>
      <c r="G22" s="50"/>
      <c r="H22" s="50"/>
      <c r="I22" s="50"/>
      <c r="J22" s="50"/>
      <c r="K22" s="50" t="str">
        <f>IFERROR(VLOOKUP(I22,[15]DATOS!$L$2:$Q$6,MATCH(J22,[15]DATOS!$M$7:$Q$7,0)+1,0),"")</f>
        <v/>
      </c>
      <c r="L22" s="50"/>
      <c r="M22" s="50"/>
      <c r="N22" s="50" t="str">
        <f>IFERROR(VLOOKUP(L22,[15]DATOS!$L$2:$Q$6,MATCH(M22,[15]DATOS!$M$7:$Q$7,0)+1,0),"")</f>
        <v/>
      </c>
      <c r="O22" s="50"/>
      <c r="P22" s="50"/>
      <c r="Q22" s="50"/>
      <c r="R22" s="50" t="str">
        <f>IFERROR(INDEX([15]DATOS!$T$3:$T$6,MATCH(SST!N22,[15]DATOS!$S$3:$S$6,0)),"")</f>
        <v/>
      </c>
      <c r="S22" s="51" t="str">
        <f>IFERROR(INDEX('[15]Evaluación de riesgos'!$P$9:$P$28,MATCH(SST!O22,'[15]Evaluación de riesgos'!$B$9:$B$28,0)),"")</f>
        <v/>
      </c>
      <c r="T22" s="52"/>
      <c r="U22" s="52"/>
      <c r="V22" s="80"/>
      <c r="W22" s="80"/>
      <c r="X22" s="80"/>
    </row>
    <row r="23" spans="1:24" ht="18" x14ac:dyDescent="0.2">
      <c r="A23" s="50"/>
      <c r="B23" s="50"/>
      <c r="C23" s="50"/>
      <c r="D23" s="50"/>
      <c r="E23" s="50"/>
      <c r="F23" s="50"/>
      <c r="G23" s="50"/>
      <c r="H23" s="50"/>
      <c r="I23" s="50"/>
      <c r="J23" s="50"/>
      <c r="K23" s="50" t="str">
        <f>IFERROR(VLOOKUP(I23,[15]DATOS!$L$2:$Q$6,MATCH(J23,[15]DATOS!$M$7:$Q$7,0)+1,0),"")</f>
        <v/>
      </c>
      <c r="L23" s="50"/>
      <c r="M23" s="50"/>
      <c r="N23" s="50" t="str">
        <f>IFERROR(VLOOKUP(L23,[15]DATOS!$L$2:$Q$6,MATCH(M23,[15]DATOS!$M$7:$Q$7,0)+1,0),"")</f>
        <v/>
      </c>
      <c r="O23" s="50"/>
      <c r="P23" s="50"/>
      <c r="Q23" s="50"/>
      <c r="R23" s="50" t="str">
        <f>IFERROR(INDEX([15]DATOS!$T$3:$T$6,MATCH(SST!N23,[15]DATOS!$S$3:$S$6,0)),"")</f>
        <v/>
      </c>
      <c r="S23" s="51" t="str">
        <f>IFERROR(INDEX('[15]Evaluación de riesgos'!$P$9:$P$28,MATCH(SST!O23,'[15]Evaluación de riesgos'!$B$9:$B$28,0)),"")</f>
        <v/>
      </c>
      <c r="T23" s="52"/>
      <c r="U23" s="52"/>
      <c r="V23" s="80"/>
      <c r="W23" s="80"/>
      <c r="X23" s="80"/>
    </row>
    <row r="24" spans="1:24" ht="18" x14ac:dyDescent="0.2">
      <c r="A24" s="50"/>
      <c r="B24" s="50"/>
      <c r="C24" s="50"/>
      <c r="D24" s="50"/>
      <c r="E24" s="50"/>
      <c r="F24" s="50"/>
      <c r="G24" s="50"/>
      <c r="H24" s="50"/>
      <c r="I24" s="50"/>
      <c r="J24" s="50"/>
      <c r="K24" s="50" t="str">
        <f>IFERROR(VLOOKUP(I24,[15]DATOS!$L$2:$Q$6,MATCH(J24,[15]DATOS!$M$7:$Q$7,0)+1,0),"")</f>
        <v/>
      </c>
      <c r="L24" s="50"/>
      <c r="M24" s="50"/>
      <c r="N24" s="50" t="str">
        <f>IFERROR(VLOOKUP(L24,[15]DATOS!$L$2:$Q$6,MATCH(M24,[15]DATOS!$M$7:$Q$7,0)+1,0),"")</f>
        <v/>
      </c>
      <c r="O24" s="50"/>
      <c r="P24" s="50"/>
      <c r="Q24" s="50"/>
      <c r="R24" s="50" t="str">
        <f>IFERROR(INDEX([15]DATOS!$T$3:$T$6,MATCH(SST!N24,[15]DATOS!$S$3:$S$6,0)),"")</f>
        <v/>
      </c>
      <c r="S24" s="51" t="str">
        <f>IFERROR(INDEX('[15]Evaluación de riesgos'!$P$9:$P$28,MATCH(SST!O24,'[15]Evaluación de riesgos'!$B$9:$B$28,0)),"")</f>
        <v/>
      </c>
      <c r="T24" s="52"/>
      <c r="U24" s="52"/>
      <c r="V24" s="80"/>
      <c r="W24" s="80"/>
      <c r="X24" s="80"/>
    </row>
    <row r="25" spans="1:24" ht="18" x14ac:dyDescent="0.2">
      <c r="A25" s="50"/>
      <c r="B25" s="50"/>
      <c r="C25" s="50"/>
      <c r="D25" s="50"/>
      <c r="E25" s="50"/>
      <c r="F25" s="50"/>
      <c r="G25" s="50"/>
      <c r="H25" s="50"/>
      <c r="I25" s="50"/>
      <c r="J25" s="50"/>
      <c r="K25" s="50" t="str">
        <f>IFERROR(VLOOKUP(I25,[15]DATOS!$L$2:$Q$6,MATCH(J25,[15]DATOS!$M$7:$Q$7,0)+1,0),"")</f>
        <v/>
      </c>
      <c r="L25" s="50"/>
      <c r="M25" s="50"/>
      <c r="N25" s="50" t="str">
        <f>IFERROR(VLOOKUP(L25,[15]DATOS!$L$2:$Q$6,MATCH(M25,[15]DATOS!$M$7:$Q$7,0)+1,0),"")</f>
        <v/>
      </c>
      <c r="O25" s="50"/>
      <c r="P25" s="50"/>
      <c r="Q25" s="50"/>
      <c r="R25" s="50" t="str">
        <f>IFERROR(INDEX([15]DATOS!$T$3:$T$6,MATCH(SST!N25,[15]DATOS!$S$3:$S$6,0)),"")</f>
        <v/>
      </c>
      <c r="S25" s="51" t="str">
        <f>IFERROR(INDEX('[15]Evaluación de riesgos'!$P$9:$P$28,MATCH(SST!O25,'[15]Evaluación de riesgos'!$B$9:$B$28,0)),"")</f>
        <v/>
      </c>
      <c r="T25" s="52"/>
      <c r="U25" s="52"/>
      <c r="V25" s="80"/>
      <c r="W25" s="80"/>
      <c r="X25" s="80"/>
    </row>
    <row r="26" spans="1:24" ht="18" x14ac:dyDescent="0.2">
      <c r="A26" s="50"/>
      <c r="B26" s="50"/>
      <c r="C26" s="50"/>
      <c r="D26" s="50"/>
      <c r="E26" s="50"/>
      <c r="F26" s="50"/>
      <c r="G26" s="50"/>
      <c r="H26" s="50"/>
      <c r="I26" s="50"/>
      <c r="J26" s="50"/>
      <c r="K26" s="50" t="str">
        <f>IFERROR(VLOOKUP(I26,[15]DATOS!$L$2:$Q$6,MATCH(J26,[15]DATOS!$M$7:$Q$7,0)+1,0),"")</f>
        <v/>
      </c>
      <c r="L26" s="50"/>
      <c r="M26" s="50"/>
      <c r="N26" s="50" t="str">
        <f>IFERROR(VLOOKUP(L26,[15]DATOS!$L$2:$Q$6,MATCH(M26,[15]DATOS!$M$7:$Q$7,0)+1,0),"")</f>
        <v/>
      </c>
      <c r="O26" s="50"/>
      <c r="P26" s="50"/>
      <c r="Q26" s="50"/>
      <c r="R26" s="50" t="str">
        <f>IFERROR(INDEX([15]DATOS!$T$3:$T$6,MATCH(SST!N26,[15]DATOS!$S$3:$S$6,0)),"")</f>
        <v/>
      </c>
      <c r="S26" s="51" t="str">
        <f>IFERROR(INDEX('[15]Evaluación de riesgos'!$P$9:$P$28,MATCH(SST!O26,'[15]Evaluación de riesgos'!$B$9:$B$28,0)),"")</f>
        <v/>
      </c>
      <c r="T26" s="52"/>
      <c r="U26" s="52"/>
      <c r="V26" s="80"/>
      <c r="W26" s="80"/>
      <c r="X26" s="80"/>
    </row>
    <row r="27" spans="1:24" ht="18" x14ac:dyDescent="0.2">
      <c r="A27" s="50"/>
      <c r="B27" s="50"/>
      <c r="C27" s="50"/>
      <c r="D27" s="50"/>
      <c r="E27" s="50"/>
      <c r="F27" s="50"/>
      <c r="G27" s="50"/>
      <c r="H27" s="50"/>
      <c r="I27" s="50"/>
      <c r="J27" s="50"/>
      <c r="K27" s="50" t="str">
        <f>IFERROR(VLOOKUP(I27,[15]DATOS!$L$2:$Q$6,MATCH(J27,[15]DATOS!$M$7:$Q$7,0)+1,0),"")</f>
        <v/>
      </c>
      <c r="L27" s="50"/>
      <c r="M27" s="50"/>
      <c r="N27" s="50" t="str">
        <f>IFERROR(VLOOKUP(L27,[15]DATOS!$L$2:$Q$6,MATCH(M27,[15]DATOS!$M$7:$Q$7,0)+1,0),"")</f>
        <v/>
      </c>
      <c r="O27" s="50"/>
      <c r="P27" s="50"/>
      <c r="Q27" s="50"/>
      <c r="R27" s="50" t="str">
        <f>IFERROR(INDEX([15]DATOS!$T$3:$T$6,MATCH(SST!N27,[15]DATOS!$S$3:$S$6,0)),"")</f>
        <v/>
      </c>
      <c r="S27" s="51" t="str">
        <f>IFERROR(INDEX('[15]Evaluación de riesgos'!$P$9:$P$28,MATCH(SST!O27,'[15]Evaluación de riesgos'!$B$9:$B$28,0)),"")</f>
        <v/>
      </c>
      <c r="T27" s="52"/>
      <c r="U27" s="52"/>
      <c r="V27" s="80"/>
      <c r="W27" s="80"/>
      <c r="X27" s="80"/>
    </row>
    <row r="28" spans="1:24" ht="18" x14ac:dyDescent="0.2">
      <c r="A28" s="50"/>
      <c r="B28" s="50"/>
      <c r="C28" s="50"/>
      <c r="D28" s="50"/>
      <c r="E28" s="50"/>
      <c r="F28" s="50"/>
      <c r="G28" s="50"/>
      <c r="H28" s="50"/>
      <c r="I28" s="50"/>
      <c r="J28" s="50"/>
      <c r="K28" s="50" t="str">
        <f>IFERROR(VLOOKUP(I28,[15]DATOS!$L$2:$Q$6,MATCH(J28,[15]DATOS!$M$7:$Q$7,0)+1,0),"")</f>
        <v/>
      </c>
      <c r="L28" s="50"/>
      <c r="M28" s="50"/>
      <c r="N28" s="50" t="str">
        <f>IFERROR(VLOOKUP(L28,[15]DATOS!$L$2:$Q$6,MATCH(M28,[15]DATOS!$M$7:$Q$7,0)+1,0),"")</f>
        <v/>
      </c>
      <c r="O28" s="50"/>
      <c r="P28" s="50"/>
      <c r="Q28" s="50"/>
      <c r="R28" s="50" t="str">
        <f>IFERROR(INDEX([15]DATOS!$T$3:$T$6,MATCH(SST!N28,[15]DATOS!$S$3:$S$6,0)),"")</f>
        <v/>
      </c>
      <c r="S28" s="51" t="str">
        <f>IFERROR(INDEX('[15]Evaluación de riesgos'!$P$9:$P$28,MATCH(SST!O28,'[15]Evaluación de riesgos'!$B$9:$B$28,0)),"")</f>
        <v/>
      </c>
      <c r="T28" s="52"/>
      <c r="U28" s="52"/>
      <c r="V28" s="80"/>
      <c r="W28" s="80"/>
      <c r="X28" s="80"/>
    </row>
    <row r="29" spans="1:24" ht="18" x14ac:dyDescent="0.2">
      <c r="A29" s="50"/>
      <c r="B29" s="50"/>
      <c r="C29" s="50"/>
      <c r="D29" s="50"/>
      <c r="E29" s="50"/>
      <c r="F29" s="50"/>
      <c r="G29" s="50"/>
      <c r="H29" s="50"/>
      <c r="I29" s="50"/>
      <c r="J29" s="50"/>
      <c r="K29" s="50" t="str">
        <f>IFERROR(VLOOKUP(I29,[15]DATOS!$L$2:$Q$6,MATCH(J29,[15]DATOS!$M$7:$Q$7,0)+1,0),"")</f>
        <v/>
      </c>
      <c r="L29" s="50"/>
      <c r="M29" s="50"/>
      <c r="N29" s="50" t="str">
        <f>IFERROR(VLOOKUP(L29,[15]DATOS!$L$2:$Q$6,MATCH(M29,[15]DATOS!$M$7:$Q$7,0)+1,0),"")</f>
        <v/>
      </c>
      <c r="O29" s="50"/>
      <c r="P29" s="50"/>
      <c r="Q29" s="50"/>
      <c r="R29" s="50" t="str">
        <f>IFERROR(INDEX([15]DATOS!$T$3:$T$6,MATCH(SST!N29,[15]DATOS!$S$3:$S$6,0)),"")</f>
        <v/>
      </c>
      <c r="S29" s="51" t="str">
        <f>IFERROR(INDEX('[15]Evaluación de riesgos'!$P$9:$P$28,MATCH(SST!O29,'[15]Evaluación de riesgos'!$B$9:$B$28,0)),"")</f>
        <v/>
      </c>
      <c r="T29" s="52"/>
      <c r="U29" s="52"/>
      <c r="V29" s="80"/>
      <c r="W29" s="80"/>
      <c r="X29" s="80"/>
    </row>
    <row r="30" spans="1:24" ht="18" x14ac:dyDescent="0.2">
      <c r="A30" s="50"/>
      <c r="B30" s="50"/>
      <c r="C30" s="50"/>
      <c r="D30" s="50"/>
      <c r="E30" s="50"/>
      <c r="F30" s="50"/>
      <c r="G30" s="50"/>
      <c r="H30" s="50"/>
      <c r="I30" s="50"/>
      <c r="J30" s="50"/>
      <c r="K30" s="50" t="str">
        <f>IFERROR(VLOOKUP(I30,[15]DATOS!$L$2:$Q$6,MATCH(J30,[15]DATOS!$M$7:$Q$7,0)+1,0),"")</f>
        <v/>
      </c>
      <c r="L30" s="50"/>
      <c r="M30" s="50"/>
      <c r="N30" s="50" t="str">
        <f>IFERROR(VLOOKUP(L30,[15]DATOS!$L$2:$Q$6,MATCH(M30,[15]DATOS!$M$7:$Q$7,0)+1,0),"")</f>
        <v/>
      </c>
      <c r="O30" s="50"/>
      <c r="P30" s="50"/>
      <c r="Q30" s="50"/>
      <c r="R30" s="50" t="str">
        <f>IFERROR(INDEX([15]DATOS!$T$3:$T$6,MATCH(SST!N30,[15]DATOS!$S$3:$S$6,0)),"")</f>
        <v/>
      </c>
      <c r="S30" s="51" t="str">
        <f>IFERROR(INDEX('[15]Evaluación de riesgos'!$P$9:$P$28,MATCH(SST!O30,'[15]Evaluación de riesgos'!$B$9:$B$28,0)),"")</f>
        <v/>
      </c>
      <c r="T30" s="52"/>
      <c r="U30" s="52"/>
      <c r="V30" s="80"/>
      <c r="W30" s="80"/>
      <c r="X30" s="80"/>
    </row>
    <row r="31" spans="1:24" ht="18" x14ac:dyDescent="0.2">
      <c r="A31" s="50"/>
      <c r="B31" s="50"/>
      <c r="C31" s="50"/>
      <c r="D31" s="50"/>
      <c r="E31" s="50"/>
      <c r="F31" s="50"/>
      <c r="G31" s="50"/>
      <c r="H31" s="50"/>
      <c r="I31" s="50"/>
      <c r="J31" s="50"/>
      <c r="K31" s="50" t="str">
        <f>IFERROR(VLOOKUP(I31,[15]DATOS!$L$2:$Q$6,MATCH(J31,[15]DATOS!$M$7:$Q$7,0)+1,0),"")</f>
        <v/>
      </c>
      <c r="L31" s="50"/>
      <c r="M31" s="50"/>
      <c r="N31" s="50" t="str">
        <f>IFERROR(VLOOKUP(L31,[15]DATOS!$L$2:$Q$6,MATCH(M31,[15]DATOS!$M$7:$Q$7,0)+1,0),"")</f>
        <v/>
      </c>
      <c r="O31" s="50"/>
      <c r="P31" s="50"/>
      <c r="Q31" s="50"/>
      <c r="R31" s="50" t="str">
        <f>IFERROR(INDEX([15]DATOS!$T$3:$T$6,MATCH(SST!N31,[15]DATOS!$S$3:$S$6,0)),"")</f>
        <v/>
      </c>
      <c r="S31" s="51" t="str">
        <f>IFERROR(INDEX('[15]Evaluación de riesgos'!$P$9:$P$28,MATCH(SST!O31,'[15]Evaluación de riesgos'!$B$9:$B$28,0)),"")</f>
        <v/>
      </c>
      <c r="T31" s="52"/>
      <c r="U31" s="52"/>
      <c r="V31" s="80"/>
      <c r="W31" s="80"/>
      <c r="X31" s="80"/>
    </row>
    <row r="32" spans="1:24" ht="18" x14ac:dyDescent="0.2">
      <c r="A32" s="50"/>
      <c r="B32" s="50"/>
      <c r="C32" s="50"/>
      <c r="D32" s="50"/>
      <c r="E32" s="50"/>
      <c r="F32" s="50"/>
      <c r="G32" s="50"/>
      <c r="H32" s="50"/>
      <c r="I32" s="50"/>
      <c r="J32" s="50"/>
      <c r="K32" s="50" t="str">
        <f>IFERROR(VLOOKUP(I32,[15]DATOS!$L$2:$Q$6,MATCH(J32,[15]DATOS!$M$7:$Q$7,0)+1,0),"")</f>
        <v/>
      </c>
      <c r="L32" s="50"/>
      <c r="M32" s="50"/>
      <c r="N32" s="50" t="str">
        <f>IFERROR(VLOOKUP(L32,[15]DATOS!$L$2:$Q$6,MATCH(M32,[15]DATOS!$M$7:$Q$7,0)+1,0),"")</f>
        <v/>
      </c>
      <c r="O32" s="50"/>
      <c r="P32" s="50"/>
      <c r="Q32" s="50"/>
      <c r="R32" s="50" t="str">
        <f>IFERROR(INDEX([15]DATOS!$T$3:$T$6,MATCH(SST!N32,[15]DATOS!$S$3:$S$6,0)),"")</f>
        <v/>
      </c>
      <c r="S32" s="51" t="str">
        <f>IFERROR(INDEX('[15]Evaluación de riesgos'!$P$9:$P$28,MATCH(SST!O32,'[15]Evaluación de riesgos'!$B$9:$B$28,0)),"")</f>
        <v/>
      </c>
      <c r="T32" s="52"/>
      <c r="U32" s="52"/>
      <c r="V32" s="80"/>
      <c r="W32" s="80"/>
      <c r="X32" s="80"/>
    </row>
    <row r="33" spans="1:24" ht="18" x14ac:dyDescent="0.2">
      <c r="A33" s="50"/>
      <c r="B33" s="50"/>
      <c r="C33" s="50"/>
      <c r="D33" s="50"/>
      <c r="E33" s="50"/>
      <c r="F33" s="50"/>
      <c r="G33" s="50"/>
      <c r="H33" s="50"/>
      <c r="I33" s="50"/>
      <c r="J33" s="50"/>
      <c r="K33" s="50" t="str">
        <f>IFERROR(VLOOKUP(I33,[15]DATOS!$L$2:$Q$6,MATCH(J33,[15]DATOS!$M$7:$Q$7,0)+1,0),"")</f>
        <v/>
      </c>
      <c r="L33" s="50"/>
      <c r="M33" s="50"/>
      <c r="N33" s="50" t="str">
        <f>IFERROR(VLOOKUP(L33,[15]DATOS!$L$2:$Q$6,MATCH(M33,[15]DATOS!$M$7:$Q$7,0)+1,0),"")</f>
        <v/>
      </c>
      <c r="O33" s="50"/>
      <c r="P33" s="50"/>
      <c r="Q33" s="50"/>
      <c r="R33" s="50" t="str">
        <f>IFERROR(INDEX([15]DATOS!$T$3:$T$6,MATCH(SST!N33,[15]DATOS!$S$3:$S$6,0)),"")</f>
        <v/>
      </c>
      <c r="S33" s="51" t="str">
        <f>IFERROR(INDEX('[15]Evaluación de riesgos'!$P$9:$P$28,MATCH(SST!O33,'[15]Evaluación de riesgos'!$B$9:$B$28,0)),"")</f>
        <v/>
      </c>
      <c r="T33" s="52"/>
      <c r="U33" s="52"/>
      <c r="V33" s="80"/>
      <c r="W33" s="80"/>
      <c r="X33" s="80"/>
    </row>
    <row r="34" spans="1:24" ht="18" x14ac:dyDescent="0.2">
      <c r="A34" s="50"/>
      <c r="B34" s="50"/>
      <c r="C34" s="50"/>
      <c r="D34" s="50"/>
      <c r="E34" s="50"/>
      <c r="F34" s="50"/>
      <c r="G34" s="50"/>
      <c r="H34" s="50"/>
      <c r="I34" s="50"/>
      <c r="J34" s="50"/>
      <c r="K34" s="50" t="str">
        <f>IFERROR(VLOOKUP(I34,[15]DATOS!$L$2:$Q$6,MATCH(J34,[15]DATOS!$M$7:$Q$7,0)+1,0),"")</f>
        <v/>
      </c>
      <c r="L34" s="50"/>
      <c r="M34" s="50"/>
      <c r="N34" s="50" t="str">
        <f>IFERROR(VLOOKUP(L34,[15]DATOS!$L$2:$Q$6,MATCH(M34,[15]DATOS!$M$7:$Q$7,0)+1,0),"")</f>
        <v/>
      </c>
      <c r="O34" s="50"/>
      <c r="P34" s="50"/>
      <c r="Q34" s="50"/>
      <c r="R34" s="50" t="str">
        <f>IFERROR(INDEX([15]DATOS!$T$3:$T$6,MATCH(SST!N34,[15]DATOS!$S$3:$S$6,0)),"")</f>
        <v/>
      </c>
      <c r="S34" s="51" t="str">
        <f>IFERROR(INDEX('[15]Evaluación de riesgos'!$P$9:$P$28,MATCH(SST!O34,'[15]Evaluación de riesgos'!$B$9:$B$28,0)),"")</f>
        <v/>
      </c>
      <c r="T34" s="52"/>
      <c r="U34" s="52"/>
      <c r="V34" s="80"/>
      <c r="W34" s="80"/>
      <c r="X34" s="80"/>
    </row>
    <row r="35" spans="1:24" ht="18" x14ac:dyDescent="0.2">
      <c r="A35" s="50"/>
      <c r="B35" s="50"/>
      <c r="C35" s="50"/>
      <c r="D35" s="50"/>
      <c r="E35" s="50"/>
      <c r="F35" s="50"/>
      <c r="G35" s="50"/>
      <c r="H35" s="50"/>
      <c r="I35" s="50"/>
      <c r="J35" s="50"/>
      <c r="K35" s="50" t="str">
        <f>IFERROR(VLOOKUP(I35,[15]DATOS!$L$2:$Q$6,MATCH(J35,[15]DATOS!$M$7:$Q$7,0)+1,0),"")</f>
        <v/>
      </c>
      <c r="L35" s="50"/>
      <c r="M35" s="50"/>
      <c r="N35" s="50" t="str">
        <f>IFERROR(VLOOKUP(L35,[15]DATOS!$L$2:$Q$6,MATCH(M35,[15]DATOS!$M$7:$Q$7,0)+1,0),"")</f>
        <v/>
      </c>
      <c r="O35" s="50"/>
      <c r="P35" s="50"/>
      <c r="Q35" s="50"/>
      <c r="R35" s="50" t="str">
        <f>IFERROR(INDEX([15]DATOS!$T$3:$T$6,MATCH(SST!N35,[15]DATOS!$S$3:$S$6,0)),"")</f>
        <v/>
      </c>
      <c r="S35" s="51" t="str">
        <f>IFERROR(INDEX('[15]Evaluación de riesgos'!$P$9:$P$28,MATCH(SST!O35,'[15]Evaluación de riesgos'!$B$9:$B$28,0)),"")</f>
        <v/>
      </c>
      <c r="T35" s="52"/>
      <c r="U35" s="52"/>
      <c r="V35" s="80"/>
      <c r="W35" s="80"/>
      <c r="X35" s="80"/>
    </row>
    <row r="36" spans="1:24" ht="18" x14ac:dyDescent="0.2">
      <c r="A36" s="50"/>
      <c r="B36" s="50"/>
      <c r="C36" s="50"/>
      <c r="D36" s="50"/>
      <c r="E36" s="50"/>
      <c r="F36" s="50"/>
      <c r="G36" s="50"/>
      <c r="H36" s="50"/>
      <c r="I36" s="50"/>
      <c r="J36" s="50"/>
      <c r="K36" s="50" t="str">
        <f>IFERROR(VLOOKUP(I36,[15]DATOS!$L$2:$Q$6,MATCH(J36,[15]DATOS!$M$7:$Q$7,0)+1,0),"")</f>
        <v/>
      </c>
      <c r="L36" s="50"/>
      <c r="M36" s="50"/>
      <c r="N36" s="50" t="str">
        <f>IFERROR(VLOOKUP(L36,[15]DATOS!$L$2:$Q$6,MATCH(M36,[15]DATOS!$M$7:$Q$7,0)+1,0),"")</f>
        <v/>
      </c>
      <c r="O36" s="50"/>
      <c r="P36" s="50"/>
      <c r="Q36" s="50"/>
      <c r="R36" s="50" t="str">
        <f>IFERROR(INDEX([15]DATOS!$T$3:$T$6,MATCH(SST!N36,[15]DATOS!$S$3:$S$6,0)),"")</f>
        <v/>
      </c>
      <c r="S36" s="51" t="str">
        <f>IFERROR(INDEX('[15]Evaluación de riesgos'!$P$9:$P$28,MATCH(SST!O36,'[15]Evaluación de riesgos'!$B$9:$B$28,0)),"")</f>
        <v/>
      </c>
      <c r="T36" s="52"/>
      <c r="U36" s="52"/>
      <c r="V36" s="80"/>
      <c r="W36" s="80"/>
      <c r="X36" s="80"/>
    </row>
    <row r="37" spans="1:24" ht="18" x14ac:dyDescent="0.2">
      <c r="A37" s="50"/>
      <c r="B37" s="50"/>
      <c r="C37" s="50"/>
      <c r="D37" s="50"/>
      <c r="E37" s="50"/>
      <c r="F37" s="50"/>
      <c r="G37" s="50"/>
      <c r="H37" s="50"/>
      <c r="I37" s="50"/>
      <c r="J37" s="50"/>
      <c r="K37" s="50" t="str">
        <f>IFERROR(VLOOKUP(I37,[15]DATOS!$L$2:$Q$6,MATCH(J37,[15]DATOS!$M$7:$Q$7,0)+1,0),"")</f>
        <v/>
      </c>
      <c r="L37" s="50"/>
      <c r="M37" s="50"/>
      <c r="N37" s="50" t="str">
        <f>IFERROR(VLOOKUP(L37,[15]DATOS!$L$2:$Q$6,MATCH(M37,[15]DATOS!$M$7:$Q$7,0)+1,0),"")</f>
        <v/>
      </c>
      <c r="O37" s="50"/>
      <c r="P37" s="50"/>
      <c r="Q37" s="50"/>
      <c r="R37" s="50" t="str">
        <f>IFERROR(INDEX([15]DATOS!$T$3:$T$6,MATCH(SST!N37,[15]DATOS!$S$3:$S$6,0)),"")</f>
        <v/>
      </c>
      <c r="S37" s="51" t="str">
        <f>IFERROR(INDEX('[15]Evaluación de riesgos'!$P$9:$P$28,MATCH(SST!O37,'[15]Evaluación de riesgos'!$B$9:$B$28,0)),"")</f>
        <v/>
      </c>
      <c r="T37" s="52"/>
      <c r="U37" s="52"/>
      <c r="V37" s="80"/>
      <c r="W37" s="80"/>
      <c r="X37" s="80"/>
    </row>
    <row r="38" spans="1:24" ht="18" x14ac:dyDescent="0.2">
      <c r="A38" s="50"/>
      <c r="B38" s="50"/>
      <c r="C38" s="50"/>
      <c r="D38" s="50"/>
      <c r="E38" s="50"/>
      <c r="F38" s="50"/>
      <c r="G38" s="50"/>
      <c r="H38" s="50"/>
      <c r="I38" s="50"/>
      <c r="J38" s="50"/>
      <c r="K38" s="50" t="str">
        <f>IFERROR(VLOOKUP(I38,[15]DATOS!$L$2:$Q$6,MATCH(J38,[15]DATOS!$M$7:$Q$7,0)+1,0),"")</f>
        <v/>
      </c>
      <c r="L38" s="50"/>
      <c r="M38" s="50"/>
      <c r="N38" s="50" t="str">
        <f>IFERROR(VLOOKUP(L38,[15]DATOS!$L$2:$Q$6,MATCH(M38,[15]DATOS!$M$7:$Q$7,0)+1,0),"")</f>
        <v/>
      </c>
      <c r="O38" s="50"/>
      <c r="P38" s="50"/>
      <c r="Q38" s="50"/>
      <c r="R38" s="50" t="str">
        <f>IFERROR(INDEX([15]DATOS!$T$3:$T$6,MATCH(SST!N38,[15]DATOS!$S$3:$S$6,0)),"")</f>
        <v/>
      </c>
      <c r="S38" s="51" t="str">
        <f>IFERROR(INDEX('[15]Evaluación de riesgos'!$P$9:$P$28,MATCH(SST!O38,'[15]Evaluación de riesgos'!$B$9:$B$28,0)),"")</f>
        <v/>
      </c>
      <c r="T38" s="52"/>
      <c r="U38" s="52"/>
      <c r="V38" s="80"/>
      <c r="W38" s="80"/>
      <c r="X38" s="80"/>
    </row>
    <row r="39" spans="1:24" ht="18" x14ac:dyDescent="0.2">
      <c r="A39" s="50"/>
      <c r="B39" s="50"/>
      <c r="C39" s="50"/>
      <c r="D39" s="50"/>
      <c r="E39" s="50"/>
      <c r="F39" s="50"/>
      <c r="G39" s="50"/>
      <c r="H39" s="50"/>
      <c r="I39" s="50"/>
      <c r="J39" s="50"/>
      <c r="K39" s="50" t="str">
        <f>IFERROR(VLOOKUP(I39,[15]DATOS!$L$2:$Q$6,MATCH(J39,[15]DATOS!$M$7:$Q$7,0)+1,0),"")</f>
        <v/>
      </c>
      <c r="L39" s="50"/>
      <c r="M39" s="50"/>
      <c r="N39" s="50" t="str">
        <f>IFERROR(VLOOKUP(L39,[15]DATOS!$L$2:$Q$6,MATCH(M39,[15]DATOS!$M$7:$Q$7,0)+1,0),"")</f>
        <v/>
      </c>
      <c r="O39" s="50"/>
      <c r="P39" s="50"/>
      <c r="Q39" s="50"/>
      <c r="R39" s="50" t="str">
        <f>IFERROR(INDEX([15]DATOS!$T$3:$T$6,MATCH(SST!N39,[15]DATOS!$S$3:$S$6,0)),"")</f>
        <v/>
      </c>
      <c r="S39" s="51" t="str">
        <f>IFERROR(INDEX('[15]Evaluación de riesgos'!$P$9:$P$28,MATCH(SST!O39,'[15]Evaluación de riesgos'!$B$9:$B$28,0)),"")</f>
        <v/>
      </c>
      <c r="T39" s="52"/>
      <c r="U39" s="52"/>
      <c r="V39" s="80"/>
      <c r="W39" s="80"/>
      <c r="X39" s="80"/>
    </row>
    <row r="40" spans="1:24" ht="18" x14ac:dyDescent="0.2">
      <c r="A40" s="50"/>
      <c r="B40" s="50"/>
      <c r="C40" s="50"/>
      <c r="D40" s="50"/>
      <c r="E40" s="50"/>
      <c r="F40" s="50"/>
      <c r="G40" s="50"/>
      <c r="H40" s="50"/>
      <c r="I40" s="50"/>
      <c r="J40" s="50"/>
      <c r="K40" s="50" t="str">
        <f>IFERROR(VLOOKUP(I40,[15]DATOS!$L$2:$Q$6,MATCH(J40,[15]DATOS!$M$7:$Q$7,0)+1,0),"")</f>
        <v/>
      </c>
      <c r="L40" s="50"/>
      <c r="M40" s="50"/>
      <c r="N40" s="50" t="str">
        <f>IFERROR(VLOOKUP(L40,[15]DATOS!$L$2:$Q$6,MATCH(M40,[15]DATOS!$M$7:$Q$7,0)+1,0),"")</f>
        <v/>
      </c>
      <c r="O40" s="50"/>
      <c r="P40" s="50"/>
      <c r="Q40" s="50"/>
      <c r="R40" s="50" t="str">
        <f>IFERROR(INDEX([15]DATOS!$T$3:$T$6,MATCH(SST!N40,[15]DATOS!$S$3:$S$6,0)),"")</f>
        <v/>
      </c>
      <c r="S40" s="51" t="str">
        <f>IFERROR(INDEX('[15]Evaluación de riesgos'!$P$9:$P$28,MATCH(SST!O40,'[15]Evaluación de riesgos'!$B$9:$B$28,0)),"")</f>
        <v/>
      </c>
      <c r="T40" s="52"/>
      <c r="U40" s="52"/>
      <c r="V40" s="80"/>
      <c r="W40" s="80"/>
      <c r="X40" s="80"/>
    </row>
    <row r="41" spans="1:24" ht="18" x14ac:dyDescent="0.2">
      <c r="A41" s="50"/>
      <c r="B41" s="50"/>
      <c r="C41" s="50"/>
      <c r="D41" s="50"/>
      <c r="E41" s="50"/>
      <c r="F41" s="50"/>
      <c r="G41" s="50"/>
      <c r="H41" s="50"/>
      <c r="I41" s="50"/>
      <c r="J41" s="50"/>
      <c r="K41" s="50" t="str">
        <f>IFERROR(VLOOKUP(I41,[15]DATOS!$L$2:$Q$6,MATCH(J41,[15]DATOS!$M$7:$Q$7,0)+1,0),"")</f>
        <v/>
      </c>
      <c r="L41" s="50"/>
      <c r="M41" s="50"/>
      <c r="N41" s="50" t="str">
        <f>IFERROR(VLOOKUP(L41,[15]DATOS!$L$2:$Q$6,MATCH(M41,[15]DATOS!$M$7:$Q$7,0)+1,0),"")</f>
        <v/>
      </c>
      <c r="O41" s="50"/>
      <c r="P41" s="50"/>
      <c r="Q41" s="50"/>
      <c r="R41" s="50" t="str">
        <f>IFERROR(INDEX([15]DATOS!$T$3:$T$6,MATCH(SST!N41,[15]DATOS!$S$3:$S$6,0)),"")</f>
        <v/>
      </c>
      <c r="S41" s="51" t="str">
        <f>IFERROR(INDEX('[15]Evaluación de riesgos'!$P$9:$P$28,MATCH(SST!O41,'[15]Evaluación de riesgos'!$B$9:$B$28,0)),"")</f>
        <v/>
      </c>
      <c r="T41" s="52"/>
      <c r="U41" s="52"/>
      <c r="V41" s="80"/>
      <c r="W41" s="80"/>
      <c r="X41" s="80"/>
    </row>
    <row r="42" spans="1:24" ht="18" x14ac:dyDescent="0.2">
      <c r="A42" s="50"/>
      <c r="B42" s="50"/>
      <c r="C42" s="50"/>
      <c r="D42" s="50"/>
      <c r="E42" s="50"/>
      <c r="F42" s="50"/>
      <c r="G42" s="50"/>
      <c r="H42" s="50"/>
      <c r="I42" s="50"/>
      <c r="J42" s="50"/>
      <c r="K42" s="50" t="str">
        <f>IFERROR(VLOOKUP(I42,[15]DATOS!$L$2:$Q$6,MATCH(J42,[15]DATOS!$M$7:$Q$7,0)+1,0),"")</f>
        <v/>
      </c>
      <c r="L42" s="50"/>
      <c r="M42" s="50"/>
      <c r="N42" s="50" t="str">
        <f>IFERROR(VLOOKUP(L42,[15]DATOS!$L$2:$Q$6,MATCH(M42,[15]DATOS!$M$7:$Q$7,0)+1,0),"")</f>
        <v/>
      </c>
      <c r="O42" s="50"/>
      <c r="P42" s="50"/>
      <c r="Q42" s="50"/>
      <c r="R42" s="50" t="str">
        <f>IFERROR(INDEX([15]DATOS!$T$3:$T$6,MATCH(SST!N42,[15]DATOS!$S$3:$S$6,0)),"")</f>
        <v/>
      </c>
      <c r="S42" s="51" t="str">
        <f>IFERROR(INDEX('[15]Evaluación de riesgos'!$P$9:$P$28,MATCH(SST!O42,'[15]Evaluación de riesgos'!$B$9:$B$28,0)),"")</f>
        <v/>
      </c>
      <c r="T42" s="52"/>
      <c r="U42" s="52"/>
      <c r="V42" s="80"/>
      <c r="W42" s="80"/>
      <c r="X42" s="80"/>
    </row>
    <row r="43" spans="1:24" ht="18" x14ac:dyDescent="0.2">
      <c r="A43" s="50"/>
      <c r="B43" s="50"/>
      <c r="C43" s="50"/>
      <c r="D43" s="50"/>
      <c r="E43" s="50"/>
      <c r="F43" s="50"/>
      <c r="G43" s="50"/>
      <c r="H43" s="50"/>
      <c r="I43" s="50"/>
      <c r="J43" s="50"/>
      <c r="K43" s="50" t="str">
        <f>IFERROR(VLOOKUP(I43,[15]DATOS!$L$2:$Q$6,MATCH(J43,[15]DATOS!$M$7:$Q$7,0)+1,0),"")</f>
        <v/>
      </c>
      <c r="L43" s="50"/>
      <c r="M43" s="50"/>
      <c r="N43" s="50" t="str">
        <f>IFERROR(VLOOKUP(L43,[15]DATOS!$L$2:$Q$6,MATCH(M43,[15]DATOS!$M$7:$Q$7,0)+1,0),"")</f>
        <v/>
      </c>
      <c r="O43" s="50"/>
      <c r="P43" s="50"/>
      <c r="Q43" s="50"/>
      <c r="R43" s="50" t="str">
        <f>IFERROR(INDEX([15]DATOS!$T$3:$T$6,MATCH(SST!N43,[15]DATOS!$S$3:$S$6,0)),"")</f>
        <v/>
      </c>
      <c r="S43" s="51" t="str">
        <f>IFERROR(INDEX('[15]Evaluación de riesgos'!$P$9:$P$28,MATCH(SST!O43,'[15]Evaluación de riesgos'!$B$9:$B$28,0)),"")</f>
        <v/>
      </c>
      <c r="T43" s="52"/>
      <c r="U43" s="52"/>
      <c r="V43" s="80"/>
      <c r="W43" s="80"/>
      <c r="X43" s="80"/>
    </row>
    <row r="44" spans="1:24" ht="18" x14ac:dyDescent="0.2">
      <c r="A44" s="50"/>
      <c r="B44" s="50"/>
      <c r="C44" s="50"/>
      <c r="D44" s="50"/>
      <c r="E44" s="50"/>
      <c r="F44" s="50"/>
      <c r="G44" s="50"/>
      <c r="H44" s="50"/>
      <c r="I44" s="50"/>
      <c r="J44" s="50"/>
      <c r="K44" s="50" t="str">
        <f>IFERROR(VLOOKUP(I44,[15]DATOS!$L$2:$Q$6,MATCH(J44,[15]DATOS!$M$7:$Q$7,0)+1,0),"")</f>
        <v/>
      </c>
      <c r="L44" s="50"/>
      <c r="M44" s="50"/>
      <c r="N44" s="50" t="str">
        <f>IFERROR(VLOOKUP(L44,[15]DATOS!$L$2:$Q$6,MATCH(M44,[15]DATOS!$M$7:$Q$7,0)+1,0),"")</f>
        <v/>
      </c>
      <c r="O44" s="50"/>
      <c r="P44" s="50"/>
      <c r="Q44" s="50"/>
      <c r="R44" s="50" t="str">
        <f>IFERROR(INDEX([15]DATOS!$T$3:$T$6,MATCH(SST!N44,[15]DATOS!$S$3:$S$6,0)),"")</f>
        <v/>
      </c>
      <c r="S44" s="51" t="str">
        <f>IFERROR(INDEX('[15]Evaluación de riesgos'!$P$9:$P$28,MATCH(SST!O44,'[15]Evaluación de riesgos'!$B$9:$B$28,0)),"")</f>
        <v/>
      </c>
      <c r="T44" s="52"/>
      <c r="U44" s="52"/>
      <c r="V44" s="80"/>
      <c r="W44" s="80"/>
      <c r="X44" s="80"/>
    </row>
    <row r="45" spans="1:24" ht="18" x14ac:dyDescent="0.2">
      <c r="A45" s="50"/>
      <c r="B45" s="50"/>
      <c r="C45" s="50"/>
      <c r="D45" s="50"/>
      <c r="E45" s="50"/>
      <c r="F45" s="50"/>
      <c r="G45" s="50"/>
      <c r="H45" s="50"/>
      <c r="I45" s="50"/>
      <c r="J45" s="50"/>
      <c r="K45" s="50" t="str">
        <f>IFERROR(VLOOKUP(I45,[15]DATOS!$L$2:$Q$6,MATCH(J45,[15]DATOS!$M$7:$Q$7,0)+1,0),"")</f>
        <v/>
      </c>
      <c r="L45" s="50"/>
      <c r="M45" s="50"/>
      <c r="N45" s="50" t="str">
        <f>IFERROR(VLOOKUP(L45,[15]DATOS!$L$2:$Q$6,MATCH(M45,[15]DATOS!$M$7:$Q$7,0)+1,0),"")</f>
        <v/>
      </c>
      <c r="O45" s="50"/>
      <c r="P45" s="50"/>
      <c r="Q45" s="50"/>
      <c r="R45" s="50" t="str">
        <f>IFERROR(INDEX([15]DATOS!$T$3:$T$6,MATCH(SST!N45,[15]DATOS!$S$3:$S$6,0)),"")</f>
        <v/>
      </c>
      <c r="S45" s="51" t="str">
        <f>IFERROR(INDEX('[15]Evaluación de riesgos'!$P$9:$P$28,MATCH(SST!O45,'[15]Evaluación de riesgos'!$B$9:$B$28,0)),"")</f>
        <v/>
      </c>
      <c r="T45" s="52"/>
      <c r="U45" s="52"/>
      <c r="V45" s="80"/>
      <c r="W45" s="80"/>
      <c r="X45" s="80"/>
    </row>
    <row r="46" spans="1:24" ht="18" x14ac:dyDescent="0.2">
      <c r="A46" s="50"/>
      <c r="B46" s="50"/>
      <c r="C46" s="50"/>
      <c r="D46" s="50"/>
      <c r="E46" s="50"/>
      <c r="F46" s="50"/>
      <c r="G46" s="50"/>
      <c r="H46" s="50"/>
      <c r="I46" s="50"/>
      <c r="J46" s="50"/>
      <c r="K46" s="50" t="str">
        <f>IFERROR(VLOOKUP(I46,[15]DATOS!$L$2:$Q$6,MATCH(J46,[15]DATOS!$M$7:$Q$7,0)+1,0),"")</f>
        <v/>
      </c>
      <c r="L46" s="50"/>
      <c r="M46" s="50"/>
      <c r="N46" s="50" t="str">
        <f>IFERROR(VLOOKUP(L46,[15]DATOS!$L$2:$Q$6,MATCH(M46,[15]DATOS!$M$7:$Q$7,0)+1,0),"")</f>
        <v/>
      </c>
      <c r="O46" s="50"/>
      <c r="P46" s="50"/>
      <c r="Q46" s="50"/>
      <c r="R46" s="50" t="str">
        <f>IFERROR(INDEX([15]DATOS!$T$3:$T$6,MATCH(SST!N46,[15]DATOS!$S$3:$S$6,0)),"")</f>
        <v/>
      </c>
      <c r="S46" s="51" t="str">
        <f>IFERROR(INDEX('[15]Evaluación de riesgos'!$P$9:$P$28,MATCH(SST!O46,'[15]Evaluación de riesgos'!$B$9:$B$28,0)),"")</f>
        <v/>
      </c>
      <c r="T46" s="52"/>
      <c r="U46" s="52"/>
      <c r="V46" s="80"/>
      <c r="W46" s="80"/>
      <c r="X46" s="80"/>
    </row>
    <row r="47" spans="1:24" ht="18" x14ac:dyDescent="0.2">
      <c r="A47" s="50"/>
      <c r="B47" s="50"/>
      <c r="C47" s="50"/>
      <c r="D47" s="50"/>
      <c r="E47" s="50"/>
      <c r="F47" s="50"/>
      <c r="G47" s="50"/>
      <c r="H47" s="50"/>
      <c r="I47" s="50"/>
      <c r="J47" s="50"/>
      <c r="K47" s="50" t="str">
        <f>IFERROR(VLOOKUP(I47,[15]DATOS!$L$2:$Q$6,MATCH(J47,[15]DATOS!$M$7:$Q$7,0)+1,0),"")</f>
        <v/>
      </c>
      <c r="L47" s="50"/>
      <c r="M47" s="50"/>
      <c r="N47" s="50" t="str">
        <f>IFERROR(VLOOKUP(L47,[15]DATOS!$L$2:$Q$6,MATCH(M47,[15]DATOS!$M$7:$Q$7,0)+1,0),"")</f>
        <v/>
      </c>
      <c r="O47" s="50"/>
      <c r="P47" s="50"/>
      <c r="Q47" s="50"/>
      <c r="R47" s="50" t="str">
        <f>IFERROR(INDEX([15]DATOS!$T$3:$T$6,MATCH(SST!N47,[15]DATOS!$S$3:$S$6,0)),"")</f>
        <v/>
      </c>
      <c r="S47" s="51" t="str">
        <f>IFERROR(INDEX('[15]Evaluación de riesgos'!$P$9:$P$28,MATCH(SST!O47,'[15]Evaluación de riesgos'!$B$9:$B$28,0)),"")</f>
        <v/>
      </c>
      <c r="T47" s="52"/>
      <c r="U47" s="52"/>
      <c r="V47" s="80"/>
      <c r="W47" s="80"/>
      <c r="X47" s="80"/>
    </row>
    <row r="48" spans="1:24" ht="18" x14ac:dyDescent="0.2">
      <c r="A48" s="50"/>
      <c r="B48" s="50"/>
      <c r="C48" s="50"/>
      <c r="D48" s="50"/>
      <c r="E48" s="50"/>
      <c r="F48" s="50"/>
      <c r="G48" s="50"/>
      <c r="H48" s="50"/>
      <c r="I48" s="50"/>
      <c r="J48" s="50"/>
      <c r="K48" s="50" t="str">
        <f>IFERROR(VLOOKUP(I48,[15]DATOS!$L$2:$Q$6,MATCH(J48,[15]DATOS!$M$7:$Q$7,0)+1,0),"")</f>
        <v/>
      </c>
      <c r="L48" s="50"/>
      <c r="M48" s="50"/>
      <c r="N48" s="50" t="str">
        <f>IFERROR(VLOOKUP(L48,[15]DATOS!$L$2:$Q$6,MATCH(M48,[15]DATOS!$M$7:$Q$7,0)+1,0),"")</f>
        <v/>
      </c>
      <c r="O48" s="50"/>
      <c r="P48" s="50"/>
      <c r="Q48" s="50"/>
      <c r="R48" s="50" t="str">
        <f>IFERROR(INDEX([15]DATOS!$T$3:$T$6,MATCH(SST!N48,[15]DATOS!$S$3:$S$6,0)),"")</f>
        <v/>
      </c>
      <c r="S48" s="51" t="str">
        <f>IFERROR(INDEX('[15]Evaluación de riesgos'!$P$9:$P$28,MATCH(SST!O48,'[15]Evaluación de riesgos'!$B$9:$B$28,0)),"")</f>
        <v/>
      </c>
      <c r="T48" s="52"/>
      <c r="U48" s="52"/>
      <c r="V48" s="80"/>
      <c r="W48" s="80"/>
      <c r="X48" s="80"/>
    </row>
    <row r="49" spans="1:24" ht="18" x14ac:dyDescent="0.2">
      <c r="A49" s="50"/>
      <c r="B49" s="50"/>
      <c r="C49" s="50"/>
      <c r="D49" s="50"/>
      <c r="E49" s="50"/>
      <c r="F49" s="50"/>
      <c r="G49" s="50"/>
      <c r="H49" s="50"/>
      <c r="I49" s="50"/>
      <c r="J49" s="50"/>
      <c r="K49" s="50" t="str">
        <f>IFERROR(VLOOKUP(I49,[15]DATOS!$L$2:$Q$6,MATCH(J49,[15]DATOS!$M$7:$Q$7,0)+1,0),"")</f>
        <v/>
      </c>
      <c r="L49" s="50"/>
      <c r="M49" s="50"/>
      <c r="N49" s="50" t="str">
        <f>IFERROR(VLOOKUP(L49,[15]DATOS!$L$2:$Q$6,MATCH(M49,[15]DATOS!$M$7:$Q$7,0)+1,0),"")</f>
        <v/>
      </c>
      <c r="O49" s="50"/>
      <c r="P49" s="50"/>
      <c r="Q49" s="50"/>
      <c r="R49" s="50" t="str">
        <f>IFERROR(INDEX([15]DATOS!$T$3:$T$6,MATCH(SST!N49,[15]DATOS!$S$3:$S$6,0)),"")</f>
        <v/>
      </c>
      <c r="S49" s="51" t="str">
        <f>IFERROR(INDEX('[15]Evaluación de riesgos'!$P$9:$P$28,MATCH(SST!O49,'[15]Evaluación de riesgos'!$B$9:$B$28,0)),"")</f>
        <v/>
      </c>
      <c r="T49" s="52"/>
      <c r="U49" s="52"/>
      <c r="V49" s="80"/>
      <c r="W49" s="80"/>
      <c r="X49" s="80"/>
    </row>
    <row r="50" spans="1:24" ht="18" x14ac:dyDescent="0.2">
      <c r="A50" s="50"/>
      <c r="B50" s="50"/>
      <c r="C50" s="50"/>
      <c r="D50" s="50"/>
      <c r="E50" s="50"/>
      <c r="F50" s="50"/>
      <c r="G50" s="50"/>
      <c r="H50" s="50"/>
      <c r="I50" s="50"/>
      <c r="J50" s="50"/>
      <c r="K50" s="50" t="str">
        <f>IFERROR(VLOOKUP(I50,[15]DATOS!$L$2:$Q$6,MATCH(J50,[15]DATOS!$M$7:$Q$7,0)+1,0),"")</f>
        <v/>
      </c>
      <c r="L50" s="50"/>
      <c r="M50" s="50"/>
      <c r="N50" s="50" t="str">
        <f>IFERROR(VLOOKUP(L50,[15]DATOS!$L$2:$Q$6,MATCH(M50,[15]DATOS!$M$7:$Q$7,0)+1,0),"")</f>
        <v/>
      </c>
      <c r="O50" s="50"/>
      <c r="P50" s="50"/>
      <c r="Q50" s="50"/>
      <c r="R50" s="50" t="str">
        <f>IFERROR(INDEX([15]DATOS!$T$3:$T$6,MATCH(SST!N50,[15]DATOS!$S$3:$S$6,0)),"")</f>
        <v/>
      </c>
      <c r="S50" s="51" t="str">
        <f>IFERROR(INDEX('[15]Evaluación de riesgos'!$P$9:$P$28,MATCH(SST!O50,'[15]Evaluación de riesgos'!$B$9:$B$28,0)),"")</f>
        <v/>
      </c>
      <c r="T50" s="52"/>
      <c r="U50" s="52"/>
      <c r="V50" s="80"/>
      <c r="W50" s="80"/>
      <c r="X50" s="80"/>
    </row>
    <row r="51" spans="1:24" ht="18" x14ac:dyDescent="0.2">
      <c r="A51" s="50"/>
      <c r="B51" s="50"/>
      <c r="C51" s="50"/>
      <c r="D51" s="50"/>
      <c r="E51" s="50"/>
      <c r="F51" s="50"/>
      <c r="G51" s="50"/>
      <c r="H51" s="50"/>
      <c r="I51" s="50"/>
      <c r="J51" s="50"/>
      <c r="K51" s="50" t="str">
        <f>IFERROR(VLOOKUP(I51,[15]DATOS!$L$2:$Q$6,MATCH(J51,[15]DATOS!$M$7:$Q$7,0)+1,0),"")</f>
        <v/>
      </c>
      <c r="L51" s="50"/>
      <c r="M51" s="50"/>
      <c r="N51" s="50" t="str">
        <f>IFERROR(VLOOKUP(L51,[15]DATOS!$L$2:$Q$6,MATCH(M51,[15]DATOS!$M$7:$Q$7,0)+1,0),"")</f>
        <v/>
      </c>
      <c r="O51" s="50"/>
      <c r="P51" s="50"/>
      <c r="Q51" s="50"/>
      <c r="R51" s="50" t="str">
        <f>IFERROR(INDEX([15]DATOS!$T$3:$T$6,MATCH(SST!N51,[15]DATOS!$S$3:$S$6,0)),"")</f>
        <v/>
      </c>
      <c r="S51" s="51" t="str">
        <f>IFERROR(INDEX('[15]Evaluación de riesgos'!$P$9:$P$28,MATCH(SST!O51,'[15]Evaluación de riesgos'!$B$9:$B$28,0)),"")</f>
        <v/>
      </c>
      <c r="T51" s="52"/>
      <c r="U51" s="52"/>
      <c r="V51" s="80"/>
      <c r="W51" s="80"/>
      <c r="X51" s="80"/>
    </row>
    <row r="52" spans="1:24" ht="18" x14ac:dyDescent="0.2">
      <c r="A52" s="50"/>
      <c r="B52" s="50"/>
      <c r="C52" s="50"/>
      <c r="D52" s="50"/>
      <c r="E52" s="50"/>
      <c r="F52" s="50"/>
      <c r="G52" s="50"/>
      <c r="H52" s="50"/>
      <c r="I52" s="50"/>
      <c r="J52" s="50"/>
      <c r="K52" s="50" t="str">
        <f>IFERROR(VLOOKUP(I52,[15]DATOS!$L$2:$Q$6,MATCH(J52,[15]DATOS!$M$7:$Q$7,0)+1,0),"")</f>
        <v/>
      </c>
      <c r="L52" s="50"/>
      <c r="M52" s="50"/>
      <c r="N52" s="50" t="str">
        <f>IFERROR(VLOOKUP(L52,[15]DATOS!$L$2:$Q$6,MATCH(M52,[15]DATOS!$M$7:$Q$7,0)+1,0),"")</f>
        <v/>
      </c>
      <c r="O52" s="50"/>
      <c r="P52" s="50"/>
      <c r="Q52" s="50"/>
      <c r="R52" s="50" t="str">
        <f>IFERROR(INDEX([15]DATOS!$T$3:$T$6,MATCH(SST!N52,[15]DATOS!$S$3:$S$6,0)),"")</f>
        <v/>
      </c>
      <c r="S52" s="51" t="str">
        <f>IFERROR(INDEX('[15]Evaluación de riesgos'!$P$9:$P$28,MATCH(SST!O52,'[15]Evaluación de riesgos'!$B$9:$B$28,0)),"")</f>
        <v/>
      </c>
      <c r="T52" s="52"/>
      <c r="U52" s="52"/>
      <c r="V52" s="80"/>
      <c r="W52" s="80"/>
      <c r="X52" s="80"/>
    </row>
    <row r="53" spans="1:24" ht="18" x14ac:dyDescent="0.2">
      <c r="A53" s="50"/>
      <c r="B53" s="50"/>
      <c r="C53" s="50"/>
      <c r="D53" s="50"/>
      <c r="E53" s="50"/>
      <c r="F53" s="50"/>
      <c r="G53" s="50"/>
      <c r="H53" s="50"/>
      <c r="I53" s="50"/>
      <c r="J53" s="50"/>
      <c r="K53" s="50" t="str">
        <f>IFERROR(VLOOKUP(I53,[15]DATOS!$L$2:$Q$6,MATCH(J53,[15]DATOS!$M$7:$Q$7,0)+1,0),"")</f>
        <v/>
      </c>
      <c r="L53" s="50"/>
      <c r="M53" s="50"/>
      <c r="N53" s="50" t="str">
        <f>IFERROR(VLOOKUP(L53,[15]DATOS!$L$2:$Q$6,MATCH(M53,[15]DATOS!$M$7:$Q$7,0)+1,0),"")</f>
        <v/>
      </c>
      <c r="O53" s="50"/>
      <c r="P53" s="50"/>
      <c r="Q53" s="50"/>
      <c r="R53" s="50" t="str">
        <f>IFERROR(INDEX([15]DATOS!$T$3:$T$6,MATCH(SST!N53,[15]DATOS!$S$3:$S$6,0)),"")</f>
        <v/>
      </c>
      <c r="S53" s="51" t="str">
        <f>IFERROR(INDEX('[15]Evaluación de riesgos'!$P$9:$P$28,MATCH(SST!O53,'[15]Evaluación de riesgos'!$B$9:$B$28,0)),"")</f>
        <v/>
      </c>
      <c r="T53" s="52"/>
      <c r="U53" s="52"/>
      <c r="V53" s="80"/>
      <c r="W53" s="80"/>
      <c r="X53" s="80"/>
    </row>
    <row r="54" spans="1:24" ht="18" x14ac:dyDescent="0.2">
      <c r="A54" s="50"/>
      <c r="B54" s="50"/>
      <c r="C54" s="50"/>
      <c r="D54" s="50"/>
      <c r="E54" s="50"/>
      <c r="F54" s="50"/>
      <c r="G54" s="50"/>
      <c r="H54" s="50"/>
      <c r="I54" s="50"/>
      <c r="J54" s="50"/>
      <c r="K54" s="50" t="str">
        <f>IFERROR(VLOOKUP(I54,[15]DATOS!$L$2:$Q$6,MATCH(J54,[15]DATOS!$M$7:$Q$7,0)+1,0),"")</f>
        <v/>
      </c>
      <c r="L54" s="50"/>
      <c r="M54" s="50"/>
      <c r="N54" s="50" t="str">
        <f>IFERROR(VLOOKUP(L54,[15]DATOS!$L$2:$Q$6,MATCH(M54,[15]DATOS!$M$7:$Q$7,0)+1,0),"")</f>
        <v/>
      </c>
      <c r="O54" s="50"/>
      <c r="P54" s="50"/>
      <c r="Q54" s="50"/>
      <c r="R54" s="50" t="str">
        <f>IFERROR(INDEX([15]DATOS!$T$3:$T$6,MATCH(SST!N54,[15]DATOS!$S$3:$S$6,0)),"")</f>
        <v/>
      </c>
      <c r="S54" s="51" t="str">
        <f>IFERROR(INDEX('[15]Evaluación de riesgos'!$P$9:$P$28,MATCH(SST!O54,'[15]Evaluación de riesgos'!$B$9:$B$28,0)),"")</f>
        <v/>
      </c>
      <c r="T54" s="52"/>
      <c r="U54" s="52"/>
      <c r="V54" s="80"/>
      <c r="W54" s="80"/>
      <c r="X54" s="80"/>
    </row>
    <row r="55" spans="1:24" ht="18" x14ac:dyDescent="0.2">
      <c r="A55" s="50"/>
      <c r="B55" s="50"/>
      <c r="C55" s="50"/>
      <c r="D55" s="50"/>
      <c r="E55" s="50"/>
      <c r="F55" s="50"/>
      <c r="G55" s="50"/>
      <c r="H55" s="50"/>
      <c r="I55" s="50"/>
      <c r="J55" s="50"/>
      <c r="K55" s="50" t="str">
        <f>IFERROR(VLOOKUP(I55,[15]DATOS!$L$2:$Q$6,MATCH(J55,[15]DATOS!$M$7:$Q$7,0)+1,0),"")</f>
        <v/>
      </c>
      <c r="L55" s="50"/>
      <c r="M55" s="50"/>
      <c r="N55" s="50" t="str">
        <f>IFERROR(VLOOKUP(L55,[15]DATOS!$L$2:$Q$6,MATCH(M55,[15]DATOS!$M$7:$Q$7,0)+1,0),"")</f>
        <v/>
      </c>
      <c r="O55" s="50"/>
      <c r="P55" s="50"/>
      <c r="Q55" s="50"/>
      <c r="R55" s="50" t="str">
        <f>IFERROR(INDEX([15]DATOS!$T$3:$T$6,MATCH(SST!N55,[15]DATOS!$S$3:$S$6,0)),"")</f>
        <v/>
      </c>
      <c r="S55" s="51" t="str">
        <f>IFERROR(INDEX('[15]Evaluación de riesgos'!$P$9:$P$28,MATCH(SST!O55,'[15]Evaluación de riesgos'!$B$9:$B$28,0)),"")</f>
        <v/>
      </c>
      <c r="T55" s="52"/>
      <c r="U55" s="52"/>
      <c r="V55" s="80"/>
      <c r="W55" s="80"/>
      <c r="X55" s="80"/>
    </row>
    <row r="56" spans="1:24" ht="18" x14ac:dyDescent="0.2">
      <c r="A56" s="50"/>
      <c r="B56" s="50"/>
      <c r="C56" s="50"/>
      <c r="D56" s="50"/>
      <c r="E56" s="50"/>
      <c r="F56" s="50"/>
      <c r="G56" s="50"/>
      <c r="H56" s="50"/>
      <c r="I56" s="50"/>
      <c r="J56" s="50"/>
      <c r="K56" s="50" t="str">
        <f>IFERROR(VLOOKUP(I56,[15]DATOS!$L$2:$Q$6,MATCH(J56,[15]DATOS!$M$7:$Q$7,0)+1,0),"")</f>
        <v/>
      </c>
      <c r="L56" s="50"/>
      <c r="M56" s="50"/>
      <c r="N56" s="50" t="str">
        <f>IFERROR(VLOOKUP(L56,[15]DATOS!$L$2:$Q$6,MATCH(M56,[15]DATOS!$M$7:$Q$7,0)+1,0),"")</f>
        <v/>
      </c>
      <c r="O56" s="50"/>
      <c r="P56" s="50"/>
      <c r="Q56" s="50"/>
      <c r="R56" s="50" t="str">
        <f>IFERROR(INDEX([15]DATOS!$T$3:$T$6,MATCH(SST!N56,[15]DATOS!$S$3:$S$6,0)),"")</f>
        <v/>
      </c>
      <c r="S56" s="51" t="str">
        <f>IFERROR(INDEX('[15]Evaluación de riesgos'!$P$9:$P$28,MATCH(SST!O56,'[15]Evaluación de riesgos'!$B$9:$B$28,0)),"")</f>
        <v/>
      </c>
      <c r="T56" s="52"/>
      <c r="U56" s="52"/>
      <c r="V56" s="80"/>
      <c r="W56" s="80"/>
      <c r="X56" s="80"/>
    </row>
    <row r="57" spans="1:24" ht="18" x14ac:dyDescent="0.2">
      <c r="A57" s="50"/>
      <c r="B57" s="50"/>
      <c r="C57" s="50"/>
      <c r="D57" s="50"/>
      <c r="E57" s="50"/>
      <c r="F57" s="50"/>
      <c r="G57" s="50"/>
      <c r="H57" s="50"/>
      <c r="I57" s="50"/>
      <c r="J57" s="50"/>
      <c r="K57" s="50" t="str">
        <f>IFERROR(VLOOKUP(I57,[15]DATOS!$L$2:$Q$6,MATCH(J57,[15]DATOS!$M$7:$Q$7,0)+1,0),"")</f>
        <v/>
      </c>
      <c r="L57" s="50"/>
      <c r="M57" s="50"/>
      <c r="N57" s="50" t="str">
        <f>IFERROR(VLOOKUP(L57,[15]DATOS!$L$2:$Q$6,MATCH(M57,[15]DATOS!$M$7:$Q$7,0)+1,0),"")</f>
        <v/>
      </c>
      <c r="O57" s="50"/>
      <c r="P57" s="50"/>
      <c r="Q57" s="50"/>
      <c r="R57" s="50" t="str">
        <f>IFERROR(INDEX([15]DATOS!$T$3:$T$6,MATCH(SST!N57,[15]DATOS!$S$3:$S$6,0)),"")</f>
        <v/>
      </c>
      <c r="S57" s="51" t="str">
        <f>IFERROR(INDEX('[15]Evaluación de riesgos'!$P$9:$P$28,MATCH(SST!O57,'[15]Evaluación de riesgos'!$B$9:$B$28,0)),"")</f>
        <v/>
      </c>
      <c r="T57" s="52"/>
      <c r="U57" s="52"/>
      <c r="V57" s="80"/>
      <c r="W57" s="80"/>
      <c r="X57" s="80"/>
    </row>
    <row r="58" spans="1:24" ht="18" x14ac:dyDescent="0.2">
      <c r="A58" s="50"/>
      <c r="B58" s="50"/>
      <c r="C58" s="50"/>
      <c r="D58" s="50"/>
      <c r="E58" s="50"/>
      <c r="F58" s="50"/>
      <c r="G58" s="50"/>
      <c r="H58" s="50"/>
      <c r="I58" s="50"/>
      <c r="J58" s="50"/>
      <c r="K58" s="50" t="str">
        <f>IFERROR(VLOOKUP(I58,[15]DATOS!$L$2:$Q$6,MATCH(J58,[15]DATOS!$M$7:$Q$7,0)+1,0),"")</f>
        <v/>
      </c>
      <c r="L58" s="50"/>
      <c r="M58" s="50"/>
      <c r="N58" s="50" t="str">
        <f>IFERROR(VLOOKUP(L58,[15]DATOS!$L$2:$Q$6,MATCH(M58,[15]DATOS!$M$7:$Q$7,0)+1,0),"")</f>
        <v/>
      </c>
      <c r="O58" s="50"/>
      <c r="P58" s="50"/>
      <c r="Q58" s="50"/>
      <c r="R58" s="50" t="str">
        <f>IFERROR(INDEX([15]DATOS!$T$3:$T$6,MATCH(SST!N58,[15]DATOS!$S$3:$S$6,0)),"")</f>
        <v/>
      </c>
      <c r="S58" s="51" t="str">
        <f>IFERROR(INDEX('[15]Evaluación de riesgos'!$P$9:$P$28,MATCH(SST!O58,'[15]Evaluación de riesgos'!$B$9:$B$28,0)),"")</f>
        <v/>
      </c>
      <c r="T58" s="52"/>
      <c r="U58" s="52"/>
      <c r="V58" s="80"/>
      <c r="W58" s="80"/>
      <c r="X58" s="80"/>
    </row>
    <row r="59" spans="1:24" ht="18" x14ac:dyDescent="0.2">
      <c r="A59" s="50"/>
      <c r="B59" s="50"/>
      <c r="C59" s="50"/>
      <c r="D59" s="50"/>
      <c r="E59" s="50"/>
      <c r="F59" s="50"/>
      <c r="G59" s="50"/>
      <c r="H59" s="50"/>
      <c r="I59" s="50"/>
      <c r="J59" s="50"/>
      <c r="K59" s="50" t="str">
        <f>IFERROR(VLOOKUP(I59,[15]DATOS!$L$2:$Q$6,MATCH(J59,[15]DATOS!$M$7:$Q$7,0)+1,0),"")</f>
        <v/>
      </c>
      <c r="L59" s="50"/>
      <c r="M59" s="50"/>
      <c r="N59" s="50" t="str">
        <f>IFERROR(VLOOKUP(L59,[15]DATOS!$L$2:$Q$6,MATCH(M59,[15]DATOS!$M$7:$Q$7,0)+1,0),"")</f>
        <v/>
      </c>
      <c r="O59" s="50"/>
      <c r="P59" s="50"/>
      <c r="Q59" s="50"/>
      <c r="R59" s="50" t="str">
        <f>IFERROR(INDEX([15]DATOS!$T$3:$T$6,MATCH(SST!N59,[15]DATOS!$S$3:$S$6,0)),"")</f>
        <v/>
      </c>
      <c r="S59" s="51" t="str">
        <f>IFERROR(INDEX('[15]Evaluación de riesgos'!$P$9:$P$28,MATCH(SST!O59,'[15]Evaluación de riesgos'!$B$9:$B$28,0)),"")</f>
        <v/>
      </c>
      <c r="T59" s="52"/>
      <c r="U59" s="52"/>
      <c r="V59" s="80"/>
      <c r="W59" s="80"/>
      <c r="X59" s="80"/>
    </row>
    <row r="60" spans="1:24" ht="18" x14ac:dyDescent="0.2">
      <c r="A60" s="50"/>
      <c r="B60" s="50"/>
      <c r="C60" s="50"/>
      <c r="D60" s="50"/>
      <c r="E60" s="50"/>
      <c r="F60" s="50"/>
      <c r="G60" s="50"/>
      <c r="H60" s="50"/>
      <c r="I60" s="50"/>
      <c r="J60" s="50"/>
      <c r="K60" s="50" t="str">
        <f>IFERROR(VLOOKUP(I60,[15]DATOS!$L$2:$Q$6,MATCH(J60,[15]DATOS!$M$7:$Q$7,0)+1,0),"")</f>
        <v/>
      </c>
      <c r="L60" s="50"/>
      <c r="M60" s="50"/>
      <c r="N60" s="50" t="str">
        <f>IFERROR(VLOOKUP(L60,[15]DATOS!$L$2:$Q$6,MATCH(M60,[15]DATOS!$M$7:$Q$7,0)+1,0),"")</f>
        <v/>
      </c>
      <c r="O60" s="50"/>
      <c r="P60" s="50"/>
      <c r="Q60" s="50"/>
      <c r="R60" s="50" t="str">
        <f>IFERROR(INDEX([15]DATOS!$T$3:$T$6,MATCH(SST!N60,[15]DATOS!$S$3:$S$6,0)),"")</f>
        <v/>
      </c>
      <c r="S60" s="51" t="str">
        <f>IFERROR(INDEX('[15]Evaluación de riesgos'!$P$9:$P$28,MATCH(SST!O60,'[15]Evaluación de riesgos'!$B$9:$B$28,0)),"")</f>
        <v/>
      </c>
      <c r="T60" s="52"/>
      <c r="U60" s="52"/>
      <c r="V60" s="80"/>
      <c r="W60" s="80"/>
      <c r="X60" s="80"/>
    </row>
    <row r="61" spans="1:24" ht="18" x14ac:dyDescent="0.2">
      <c r="A61" s="50"/>
      <c r="B61" s="50"/>
      <c r="C61" s="50"/>
      <c r="D61" s="50"/>
      <c r="E61" s="50"/>
      <c r="F61" s="50"/>
      <c r="G61" s="50"/>
      <c r="H61" s="50"/>
      <c r="I61" s="50"/>
      <c r="J61" s="50"/>
      <c r="K61" s="50" t="str">
        <f>IFERROR(VLOOKUP(I61,[15]DATOS!$L$2:$Q$6,MATCH(J61,[15]DATOS!$M$7:$Q$7,0)+1,0),"")</f>
        <v/>
      </c>
      <c r="L61" s="50"/>
      <c r="M61" s="50"/>
      <c r="N61" s="50" t="str">
        <f>IFERROR(VLOOKUP(L61,[15]DATOS!$L$2:$Q$6,MATCH(M61,[15]DATOS!$M$7:$Q$7,0)+1,0),"")</f>
        <v/>
      </c>
      <c r="O61" s="50"/>
      <c r="P61" s="50"/>
      <c r="Q61" s="50"/>
      <c r="R61" s="50" t="str">
        <f>IFERROR(INDEX([15]DATOS!$T$3:$T$6,MATCH(SST!N61,[15]DATOS!$S$3:$S$6,0)),"")</f>
        <v/>
      </c>
      <c r="S61" s="51" t="str">
        <f>IFERROR(INDEX('[15]Evaluación de riesgos'!$P$9:$P$28,MATCH(SST!O61,'[15]Evaluación de riesgos'!$B$9:$B$28,0)),"")</f>
        <v/>
      </c>
      <c r="T61" s="52"/>
      <c r="U61" s="52"/>
      <c r="V61" s="80"/>
      <c r="W61" s="80"/>
      <c r="X61" s="80"/>
    </row>
    <row r="62" spans="1:24" ht="18" x14ac:dyDescent="0.2">
      <c r="A62" s="50"/>
      <c r="B62" s="50"/>
      <c r="C62" s="50"/>
      <c r="D62" s="50"/>
      <c r="E62" s="50"/>
      <c r="F62" s="50"/>
      <c r="G62" s="50"/>
      <c r="H62" s="50"/>
      <c r="I62" s="50"/>
      <c r="J62" s="50"/>
      <c r="K62" s="50" t="str">
        <f>IFERROR(VLOOKUP(I62,[15]DATOS!$L$2:$Q$6,MATCH(J62,[15]DATOS!$M$7:$Q$7,0)+1,0),"")</f>
        <v/>
      </c>
      <c r="L62" s="50"/>
      <c r="M62" s="50"/>
      <c r="N62" s="50" t="str">
        <f>IFERROR(VLOOKUP(L62,[15]DATOS!$L$2:$Q$6,MATCH(M62,[15]DATOS!$M$7:$Q$7,0)+1,0),"")</f>
        <v/>
      </c>
      <c r="O62" s="50"/>
      <c r="P62" s="50"/>
      <c r="Q62" s="50"/>
      <c r="R62" s="50" t="str">
        <f>IFERROR(INDEX([15]DATOS!$T$3:$T$6,MATCH(SST!N62,[15]DATOS!$S$3:$S$6,0)),"")</f>
        <v/>
      </c>
      <c r="S62" s="51" t="str">
        <f>IFERROR(INDEX('[15]Evaluación de riesgos'!$P$9:$P$28,MATCH(SST!O62,'[15]Evaluación de riesgos'!$B$9:$B$28,0)),"")</f>
        <v/>
      </c>
      <c r="T62" s="52"/>
      <c r="U62" s="52"/>
      <c r="V62" s="80"/>
      <c r="W62" s="80"/>
      <c r="X62" s="80"/>
    </row>
    <row r="63" spans="1:24" ht="18" x14ac:dyDescent="0.2">
      <c r="A63" s="50"/>
      <c r="B63" s="50"/>
      <c r="C63" s="50"/>
      <c r="D63" s="50"/>
      <c r="E63" s="50"/>
      <c r="F63" s="50"/>
      <c r="G63" s="50"/>
      <c r="H63" s="50"/>
      <c r="I63" s="50"/>
      <c r="J63" s="50"/>
      <c r="K63" s="50" t="str">
        <f>IFERROR(VLOOKUP(I63,[15]DATOS!$L$2:$Q$6,MATCH(J63,[15]DATOS!$M$7:$Q$7,0)+1,0),"")</f>
        <v/>
      </c>
      <c r="L63" s="50"/>
      <c r="M63" s="50"/>
      <c r="N63" s="50" t="str">
        <f>IFERROR(VLOOKUP(L63,[15]DATOS!$L$2:$Q$6,MATCH(M63,[15]DATOS!$M$7:$Q$7,0)+1,0),"")</f>
        <v/>
      </c>
      <c r="O63" s="50"/>
      <c r="P63" s="50"/>
      <c r="Q63" s="50"/>
      <c r="R63" s="50" t="str">
        <f>IFERROR(INDEX([15]DATOS!$T$3:$T$6,MATCH(SST!N63,[15]DATOS!$S$3:$S$6,0)),"")</f>
        <v/>
      </c>
      <c r="S63" s="51" t="str">
        <f>IFERROR(INDEX('[15]Evaluación de riesgos'!$P$9:$P$28,MATCH(SST!O63,'[15]Evaluación de riesgos'!$B$9:$B$28,0)),"")</f>
        <v/>
      </c>
      <c r="T63" s="52"/>
      <c r="U63" s="52"/>
      <c r="V63" s="80"/>
      <c r="W63" s="80"/>
      <c r="X63" s="80"/>
    </row>
    <row r="64" spans="1:24" ht="18" x14ac:dyDescent="0.2">
      <c r="A64" s="50"/>
      <c r="B64" s="50"/>
      <c r="C64" s="50"/>
      <c r="D64" s="50"/>
      <c r="E64" s="50"/>
      <c r="F64" s="50"/>
      <c r="G64" s="50"/>
      <c r="H64" s="50"/>
      <c r="I64" s="50"/>
      <c r="J64" s="50"/>
      <c r="K64" s="50" t="str">
        <f>IFERROR(VLOOKUP(I64,[15]DATOS!$L$2:$Q$6,MATCH(J64,[15]DATOS!$M$7:$Q$7,0)+1,0),"")</f>
        <v/>
      </c>
      <c r="L64" s="50"/>
      <c r="M64" s="50"/>
      <c r="N64" s="50" t="str">
        <f>IFERROR(VLOOKUP(L64,[15]DATOS!$L$2:$Q$6,MATCH(M64,[15]DATOS!$M$7:$Q$7,0)+1,0),"")</f>
        <v/>
      </c>
      <c r="O64" s="50"/>
      <c r="P64" s="50"/>
      <c r="Q64" s="50"/>
      <c r="R64" s="50" t="str">
        <f>IFERROR(INDEX([15]DATOS!$T$3:$T$6,MATCH(SST!N64,[15]DATOS!$S$3:$S$6,0)),"")</f>
        <v/>
      </c>
      <c r="S64" s="51" t="str">
        <f>IFERROR(INDEX('[15]Evaluación de riesgos'!$P$9:$P$28,MATCH(SST!O64,'[15]Evaluación de riesgos'!$B$9:$B$28,0)),"")</f>
        <v/>
      </c>
      <c r="T64" s="52"/>
      <c r="U64" s="52"/>
      <c r="V64" s="80"/>
      <c r="W64" s="80"/>
      <c r="X64" s="80"/>
    </row>
    <row r="65" spans="1:24" ht="18" x14ac:dyDescent="0.2">
      <c r="A65" s="50"/>
      <c r="B65" s="50"/>
      <c r="C65" s="50"/>
      <c r="D65" s="50"/>
      <c r="E65" s="50"/>
      <c r="F65" s="50"/>
      <c r="G65" s="50"/>
      <c r="H65" s="50"/>
      <c r="I65" s="50"/>
      <c r="J65" s="50"/>
      <c r="K65" s="50" t="str">
        <f>IFERROR(VLOOKUP(I65,[15]DATOS!$L$2:$Q$6,MATCH(J65,[15]DATOS!$M$7:$Q$7,0)+1,0),"")</f>
        <v/>
      </c>
      <c r="L65" s="50"/>
      <c r="M65" s="50"/>
      <c r="N65" s="50" t="str">
        <f>IFERROR(VLOOKUP(L65,[15]DATOS!$L$2:$Q$6,MATCH(M65,[15]DATOS!$M$7:$Q$7,0)+1,0),"")</f>
        <v/>
      </c>
      <c r="O65" s="50"/>
      <c r="P65" s="50"/>
      <c r="Q65" s="50"/>
      <c r="R65" s="50" t="str">
        <f>IFERROR(INDEX([15]DATOS!$T$3:$T$6,MATCH(SST!N65,[15]DATOS!$S$3:$S$6,0)),"")</f>
        <v/>
      </c>
      <c r="S65" s="51" t="str">
        <f>IFERROR(INDEX('[15]Evaluación de riesgos'!$P$9:$P$28,MATCH(SST!O65,'[15]Evaluación de riesgos'!$B$9:$B$28,0)),"")</f>
        <v/>
      </c>
      <c r="T65" s="52"/>
      <c r="U65" s="52"/>
      <c r="V65" s="80"/>
      <c r="W65" s="80"/>
      <c r="X65" s="80"/>
    </row>
    <row r="66" spans="1:24" ht="18" x14ac:dyDescent="0.2">
      <c r="A66" s="50"/>
      <c r="B66" s="50"/>
      <c r="C66" s="50"/>
      <c r="D66" s="50"/>
      <c r="E66" s="50"/>
      <c r="F66" s="50"/>
      <c r="G66" s="50"/>
      <c r="H66" s="50"/>
      <c r="I66" s="50"/>
      <c r="J66" s="50"/>
      <c r="K66" s="50" t="str">
        <f>IFERROR(VLOOKUP(I66,[15]DATOS!$L$2:$Q$6,MATCH(J66,[15]DATOS!$M$7:$Q$7,0)+1,0),"")</f>
        <v/>
      </c>
      <c r="L66" s="50"/>
      <c r="M66" s="50"/>
      <c r="N66" s="50" t="str">
        <f>IFERROR(VLOOKUP(L66,[15]DATOS!$L$2:$Q$6,MATCH(M66,[15]DATOS!$M$7:$Q$7,0)+1,0),"")</f>
        <v/>
      </c>
      <c r="O66" s="50"/>
      <c r="P66" s="50"/>
      <c r="Q66" s="50"/>
      <c r="R66" s="50" t="str">
        <f>IFERROR(INDEX([15]DATOS!$T$3:$T$6,MATCH(SST!N66,[15]DATOS!$S$3:$S$6,0)),"")</f>
        <v/>
      </c>
      <c r="S66" s="51" t="str">
        <f>IFERROR(INDEX('[15]Evaluación de riesgos'!$P$9:$P$28,MATCH(SST!O66,'[15]Evaluación de riesgos'!$B$9:$B$28,0)),"")</f>
        <v/>
      </c>
      <c r="T66" s="52"/>
      <c r="U66" s="52"/>
      <c r="V66" s="80"/>
      <c r="W66" s="80"/>
      <c r="X66" s="80"/>
    </row>
    <row r="67" spans="1:24" ht="18" x14ac:dyDescent="0.2">
      <c r="A67" s="50"/>
      <c r="B67" s="50"/>
      <c r="C67" s="50"/>
      <c r="D67" s="50"/>
      <c r="E67" s="50"/>
      <c r="F67" s="50"/>
      <c r="G67" s="50"/>
      <c r="H67" s="50"/>
      <c r="I67" s="50"/>
      <c r="J67" s="50"/>
      <c r="K67" s="50" t="str">
        <f>IFERROR(VLOOKUP(I67,[15]DATOS!$L$2:$Q$6,MATCH(J67,[15]DATOS!$M$7:$Q$7,0)+1,0),"")</f>
        <v/>
      </c>
      <c r="L67" s="50"/>
      <c r="M67" s="50"/>
      <c r="N67" s="50" t="str">
        <f>IFERROR(VLOOKUP(L67,[15]DATOS!$L$2:$Q$6,MATCH(M67,[15]DATOS!$M$7:$Q$7,0)+1,0),"")</f>
        <v/>
      </c>
      <c r="O67" s="50"/>
      <c r="P67" s="50"/>
      <c r="Q67" s="50"/>
      <c r="R67" s="50" t="str">
        <f>IFERROR(INDEX([15]DATOS!$T$3:$T$6,MATCH(SST!N67,[15]DATOS!$S$3:$S$6,0)),"")</f>
        <v/>
      </c>
      <c r="S67" s="51" t="str">
        <f>IFERROR(INDEX('[15]Evaluación de riesgos'!$P$9:$P$28,MATCH(SST!O67,'[15]Evaluación de riesgos'!$B$9:$B$28,0)),"")</f>
        <v/>
      </c>
      <c r="T67" s="52"/>
      <c r="U67" s="52"/>
      <c r="V67" s="80"/>
      <c r="W67" s="80"/>
      <c r="X67" s="80"/>
    </row>
    <row r="68" spans="1:24" ht="18" x14ac:dyDescent="0.2">
      <c r="A68" s="50"/>
      <c r="B68" s="50"/>
      <c r="C68" s="50"/>
      <c r="D68" s="50"/>
      <c r="E68" s="50"/>
      <c r="F68" s="50"/>
      <c r="G68" s="50"/>
      <c r="H68" s="50"/>
      <c r="I68" s="50"/>
      <c r="J68" s="50"/>
      <c r="K68" s="50" t="str">
        <f>IFERROR(VLOOKUP(I68,[15]DATOS!$L$2:$Q$6,MATCH(J68,[15]DATOS!$M$7:$Q$7,0)+1,0),"")</f>
        <v/>
      </c>
      <c r="L68" s="50"/>
      <c r="M68" s="50"/>
      <c r="N68" s="50" t="str">
        <f>IFERROR(VLOOKUP(L68,[15]DATOS!$L$2:$Q$6,MATCH(M68,[15]DATOS!$M$7:$Q$7,0)+1,0),"")</f>
        <v/>
      </c>
      <c r="O68" s="50"/>
      <c r="P68" s="50"/>
      <c r="Q68" s="50"/>
      <c r="R68" s="50" t="str">
        <f>IFERROR(INDEX([15]DATOS!$T$3:$T$6,MATCH(SST!N68,[15]DATOS!$S$3:$S$6,0)),"")</f>
        <v/>
      </c>
      <c r="S68" s="51" t="str">
        <f>IFERROR(INDEX('[15]Evaluación de riesgos'!$P$9:$P$28,MATCH(SST!O68,'[15]Evaluación de riesgos'!$B$9:$B$28,0)),"")</f>
        <v/>
      </c>
      <c r="T68" s="52"/>
      <c r="U68" s="52"/>
      <c r="V68" s="80"/>
      <c r="W68" s="80"/>
      <c r="X68" s="80"/>
    </row>
    <row r="69" spans="1:24" ht="18" x14ac:dyDescent="0.2">
      <c r="A69" s="50"/>
      <c r="B69" s="50"/>
      <c r="C69" s="50"/>
      <c r="D69" s="50"/>
      <c r="E69" s="50"/>
      <c r="F69" s="50"/>
      <c r="G69" s="50"/>
      <c r="H69" s="50"/>
      <c r="I69" s="50"/>
      <c r="J69" s="50"/>
      <c r="K69" s="50" t="str">
        <f>IFERROR(VLOOKUP(I69,[15]DATOS!$L$2:$Q$6,MATCH(J69,[15]DATOS!$M$7:$Q$7,0)+1,0),"")</f>
        <v/>
      </c>
      <c r="L69" s="50"/>
      <c r="M69" s="50"/>
      <c r="N69" s="50" t="str">
        <f>IFERROR(VLOOKUP(L69,[15]DATOS!$L$2:$Q$6,MATCH(M69,[15]DATOS!$M$7:$Q$7,0)+1,0),"")</f>
        <v/>
      </c>
      <c r="O69" s="50"/>
      <c r="P69" s="50"/>
      <c r="Q69" s="50"/>
      <c r="R69" s="50" t="str">
        <f>IFERROR(INDEX([15]DATOS!$T$3:$T$6,MATCH(SST!N69,[15]DATOS!$S$3:$S$6,0)),"")</f>
        <v/>
      </c>
      <c r="S69" s="51" t="str">
        <f>IFERROR(INDEX('[15]Evaluación de riesgos'!$P$9:$P$28,MATCH(SST!O69,'[15]Evaluación de riesgos'!$B$9:$B$28,0)),"")</f>
        <v/>
      </c>
      <c r="T69" s="52"/>
      <c r="U69" s="52"/>
      <c r="V69" s="80"/>
      <c r="W69" s="80"/>
      <c r="X69" s="80"/>
    </row>
    <row r="70" spans="1:24" ht="18" x14ac:dyDescent="0.2">
      <c r="A70" s="50"/>
      <c r="B70" s="50"/>
      <c r="C70" s="50"/>
      <c r="D70" s="50"/>
      <c r="E70" s="50"/>
      <c r="F70" s="50"/>
      <c r="G70" s="50"/>
      <c r="H70" s="50"/>
      <c r="I70" s="50"/>
      <c r="J70" s="50"/>
      <c r="K70" s="50" t="str">
        <f>IFERROR(VLOOKUP(I70,[15]DATOS!$L$2:$Q$6,MATCH(J70,[15]DATOS!$M$7:$Q$7,0)+1,0),"")</f>
        <v/>
      </c>
      <c r="L70" s="50"/>
      <c r="M70" s="50"/>
      <c r="N70" s="50" t="str">
        <f>IFERROR(VLOOKUP(L70,[15]DATOS!$L$2:$Q$6,MATCH(M70,[15]DATOS!$M$7:$Q$7,0)+1,0),"")</f>
        <v/>
      </c>
      <c r="O70" s="50"/>
      <c r="P70" s="50"/>
      <c r="Q70" s="50"/>
      <c r="R70" s="50" t="str">
        <f>IFERROR(INDEX([15]DATOS!$T$3:$T$6,MATCH(SST!N70,[15]DATOS!$S$3:$S$6,0)),"")</f>
        <v/>
      </c>
      <c r="S70" s="51" t="str">
        <f>IFERROR(INDEX('[15]Evaluación de riesgos'!$P$9:$P$28,MATCH(SST!O70,'[15]Evaluación de riesgos'!$B$9:$B$28,0)),"")</f>
        <v/>
      </c>
      <c r="T70" s="52"/>
      <c r="U70" s="52"/>
      <c r="V70" s="80"/>
      <c r="W70" s="80"/>
      <c r="X70" s="80"/>
    </row>
    <row r="71" spans="1:24" ht="18" x14ac:dyDescent="0.2">
      <c r="A71" s="50"/>
      <c r="B71" s="50"/>
      <c r="C71" s="50"/>
      <c r="D71" s="50"/>
      <c r="E71" s="50"/>
      <c r="F71" s="50"/>
      <c r="G71" s="50"/>
      <c r="H71" s="50"/>
      <c r="I71" s="50"/>
      <c r="J71" s="50"/>
      <c r="K71" s="50" t="str">
        <f>IFERROR(VLOOKUP(I71,[15]DATOS!$L$2:$Q$6,MATCH(J71,[15]DATOS!$M$7:$Q$7,0)+1,0),"")</f>
        <v/>
      </c>
      <c r="L71" s="50"/>
      <c r="M71" s="50"/>
      <c r="N71" s="50" t="str">
        <f>IFERROR(VLOOKUP(L71,[15]DATOS!$L$2:$Q$6,MATCH(M71,[15]DATOS!$M$7:$Q$7,0)+1,0),"")</f>
        <v/>
      </c>
      <c r="O71" s="50"/>
      <c r="P71" s="50"/>
      <c r="Q71" s="50"/>
      <c r="R71" s="50" t="str">
        <f>IFERROR(INDEX([15]DATOS!$T$3:$T$6,MATCH(SST!N71,[15]DATOS!$S$3:$S$6,0)),"")</f>
        <v/>
      </c>
      <c r="S71" s="51" t="str">
        <f>IFERROR(INDEX('[15]Evaluación de riesgos'!$P$9:$P$28,MATCH(SST!O71,'[15]Evaluación de riesgos'!$B$9:$B$28,0)),"")</f>
        <v/>
      </c>
      <c r="T71" s="52"/>
      <c r="U71" s="52"/>
      <c r="V71" s="80"/>
      <c r="W71" s="80"/>
      <c r="X71" s="80"/>
    </row>
    <row r="72" spans="1:24" ht="18" x14ac:dyDescent="0.2">
      <c r="A72" s="50"/>
      <c r="B72" s="50"/>
      <c r="C72" s="50"/>
      <c r="D72" s="50"/>
      <c r="E72" s="50"/>
      <c r="F72" s="50"/>
      <c r="G72" s="50"/>
      <c r="H72" s="50"/>
      <c r="I72" s="50"/>
      <c r="J72" s="50"/>
      <c r="K72" s="50" t="str">
        <f>IFERROR(VLOOKUP(I72,[15]DATOS!$L$2:$Q$6,MATCH(J72,[15]DATOS!$M$7:$Q$7,0)+1,0),"")</f>
        <v/>
      </c>
      <c r="L72" s="50"/>
      <c r="M72" s="50"/>
      <c r="N72" s="50" t="str">
        <f>IFERROR(VLOOKUP(L72,[15]DATOS!$L$2:$Q$6,MATCH(M72,[15]DATOS!$M$7:$Q$7,0)+1,0),"")</f>
        <v/>
      </c>
      <c r="O72" s="50"/>
      <c r="P72" s="50"/>
      <c r="Q72" s="50"/>
      <c r="R72" s="50" t="str">
        <f>IFERROR(INDEX([15]DATOS!$T$3:$T$6,MATCH(SST!N72,[15]DATOS!$S$3:$S$6,0)),"")</f>
        <v/>
      </c>
      <c r="S72" s="51" t="str">
        <f>IFERROR(INDEX('[15]Evaluación de riesgos'!$P$9:$P$28,MATCH(SST!O72,'[15]Evaluación de riesgos'!$B$9:$B$28,0)),"")</f>
        <v/>
      </c>
      <c r="T72" s="52"/>
      <c r="U72" s="52"/>
      <c r="V72" s="80"/>
      <c r="W72" s="80"/>
      <c r="X72" s="80"/>
    </row>
    <row r="73" spans="1:24" ht="18" x14ac:dyDescent="0.2">
      <c r="A73" s="50"/>
      <c r="B73" s="50"/>
      <c r="C73" s="50"/>
      <c r="D73" s="50"/>
      <c r="E73" s="50"/>
      <c r="F73" s="50"/>
      <c r="G73" s="50"/>
      <c r="H73" s="50"/>
      <c r="I73" s="50"/>
      <c r="J73" s="50"/>
      <c r="K73" s="50" t="str">
        <f>IFERROR(VLOOKUP(I73,[15]DATOS!$L$2:$Q$6,MATCH(J73,[15]DATOS!$M$7:$Q$7,0)+1,0),"")</f>
        <v/>
      </c>
      <c r="L73" s="50"/>
      <c r="M73" s="50"/>
      <c r="N73" s="50" t="str">
        <f>IFERROR(VLOOKUP(L73,[15]DATOS!$L$2:$Q$6,MATCH(M73,[15]DATOS!$M$7:$Q$7,0)+1,0),"")</f>
        <v/>
      </c>
      <c r="O73" s="50"/>
      <c r="P73" s="50"/>
      <c r="Q73" s="50"/>
      <c r="R73" s="50" t="str">
        <f>IFERROR(INDEX([15]DATOS!$T$3:$T$6,MATCH(SST!N73,[15]DATOS!$S$3:$S$6,0)),"")</f>
        <v/>
      </c>
      <c r="S73" s="51" t="str">
        <f>IFERROR(INDEX('[15]Evaluación de riesgos'!$P$9:$P$28,MATCH(SST!O73,'[15]Evaluación de riesgos'!$B$9:$B$28,0)),"")</f>
        <v/>
      </c>
      <c r="T73" s="52"/>
      <c r="U73" s="52"/>
      <c r="V73" s="80"/>
      <c r="W73" s="80"/>
      <c r="X73" s="80"/>
    </row>
    <row r="74" spans="1:24" ht="18" x14ac:dyDescent="0.2">
      <c r="A74" s="50"/>
      <c r="B74" s="50"/>
      <c r="C74" s="50"/>
      <c r="D74" s="50"/>
      <c r="E74" s="50"/>
      <c r="F74" s="50"/>
      <c r="G74" s="50"/>
      <c r="H74" s="50"/>
      <c r="I74" s="50"/>
      <c r="J74" s="50"/>
      <c r="K74" s="50" t="str">
        <f>IFERROR(VLOOKUP(I74,[15]DATOS!$L$2:$Q$6,MATCH(J74,[15]DATOS!$M$7:$Q$7,0)+1,0),"")</f>
        <v/>
      </c>
      <c r="L74" s="50"/>
      <c r="M74" s="50"/>
      <c r="N74" s="50" t="str">
        <f>IFERROR(VLOOKUP(L74,[15]DATOS!$L$2:$Q$6,MATCH(M74,[15]DATOS!$M$7:$Q$7,0)+1,0),"")</f>
        <v/>
      </c>
      <c r="O74" s="50"/>
      <c r="P74" s="50"/>
      <c r="Q74" s="50"/>
      <c r="R74" s="50" t="str">
        <f>IFERROR(INDEX([15]DATOS!$T$3:$T$6,MATCH(SST!N74,[15]DATOS!$S$3:$S$6,0)),"")</f>
        <v/>
      </c>
      <c r="S74" s="51" t="str">
        <f>IFERROR(INDEX('[15]Evaluación de riesgos'!$P$9:$P$28,MATCH(SST!O74,'[15]Evaluación de riesgos'!$B$9:$B$28,0)),"")</f>
        <v/>
      </c>
      <c r="T74" s="52"/>
      <c r="U74" s="52"/>
      <c r="V74" s="80"/>
      <c r="W74" s="80"/>
      <c r="X74" s="80"/>
    </row>
    <row r="75" spans="1:24" ht="18" x14ac:dyDescent="0.2">
      <c r="A75" s="50"/>
      <c r="B75" s="50"/>
      <c r="C75" s="50"/>
      <c r="D75" s="50"/>
      <c r="E75" s="50"/>
      <c r="F75" s="50"/>
      <c r="G75" s="50"/>
      <c r="H75" s="50"/>
      <c r="I75" s="50"/>
      <c r="J75" s="50"/>
      <c r="K75" s="50" t="str">
        <f>IFERROR(VLOOKUP(I75,[15]DATOS!$L$2:$Q$6,MATCH(J75,[15]DATOS!$M$7:$Q$7,0)+1,0),"")</f>
        <v/>
      </c>
      <c r="L75" s="50"/>
      <c r="M75" s="50"/>
      <c r="N75" s="50" t="str">
        <f>IFERROR(VLOOKUP(L75,[15]DATOS!$L$2:$Q$6,MATCH(M75,[15]DATOS!$M$7:$Q$7,0)+1,0),"")</f>
        <v/>
      </c>
      <c r="O75" s="50"/>
      <c r="P75" s="50"/>
      <c r="Q75" s="50"/>
      <c r="R75" s="50" t="str">
        <f>IFERROR(INDEX([15]DATOS!$T$3:$T$6,MATCH(SST!N75,[15]DATOS!$S$3:$S$6,0)),"")</f>
        <v/>
      </c>
      <c r="S75" s="51" t="str">
        <f>IFERROR(INDEX('[15]Evaluación de riesgos'!$P$9:$P$28,MATCH(SST!O75,'[15]Evaluación de riesgos'!$B$9:$B$28,0)),"")</f>
        <v/>
      </c>
      <c r="T75" s="52"/>
      <c r="U75" s="52"/>
      <c r="V75" s="80"/>
      <c r="W75" s="80"/>
      <c r="X75" s="80"/>
    </row>
    <row r="76" spans="1:24" ht="18" x14ac:dyDescent="0.2">
      <c r="A76" s="50"/>
      <c r="B76" s="50"/>
      <c r="C76" s="50"/>
      <c r="D76" s="50"/>
      <c r="E76" s="50"/>
      <c r="F76" s="50"/>
      <c r="G76" s="50"/>
      <c r="H76" s="50"/>
      <c r="I76" s="50"/>
      <c r="J76" s="50"/>
      <c r="K76" s="50" t="str">
        <f>IFERROR(VLOOKUP(I76,[15]DATOS!$L$2:$Q$6,MATCH(J76,[15]DATOS!$M$7:$Q$7,0)+1,0),"")</f>
        <v/>
      </c>
      <c r="L76" s="50"/>
      <c r="M76" s="50"/>
      <c r="N76" s="50" t="str">
        <f>IFERROR(VLOOKUP(L76,[15]DATOS!$L$2:$Q$6,MATCH(M76,[15]DATOS!$M$7:$Q$7,0)+1,0),"")</f>
        <v/>
      </c>
      <c r="O76" s="50"/>
      <c r="P76" s="50"/>
      <c r="Q76" s="50"/>
      <c r="R76" s="50" t="str">
        <f>IFERROR(INDEX([15]DATOS!$T$3:$T$6,MATCH(SST!N76,[15]DATOS!$S$3:$S$6,0)),"")</f>
        <v/>
      </c>
      <c r="S76" s="51" t="str">
        <f>IFERROR(INDEX('[15]Evaluación de riesgos'!$P$9:$P$28,MATCH(SST!O76,'[15]Evaluación de riesgos'!$B$9:$B$28,0)),"")</f>
        <v/>
      </c>
      <c r="T76" s="52"/>
      <c r="U76" s="52"/>
      <c r="V76" s="80"/>
      <c r="W76" s="80"/>
      <c r="X76" s="80"/>
    </row>
    <row r="77" spans="1:24" ht="18" x14ac:dyDescent="0.2">
      <c r="A77" s="50"/>
      <c r="B77" s="50"/>
      <c r="C77" s="50"/>
      <c r="D77" s="50"/>
      <c r="E77" s="50"/>
      <c r="F77" s="50"/>
      <c r="G77" s="50"/>
      <c r="H77" s="50"/>
      <c r="I77" s="50"/>
      <c r="J77" s="50"/>
      <c r="K77" s="50" t="str">
        <f>IFERROR(VLOOKUP(I77,[15]DATOS!$L$2:$Q$6,MATCH(J77,[15]DATOS!$M$7:$Q$7,0)+1,0),"")</f>
        <v/>
      </c>
      <c r="L77" s="50"/>
      <c r="M77" s="50"/>
      <c r="N77" s="50" t="str">
        <f>IFERROR(VLOOKUP(L77,[15]DATOS!$L$2:$Q$6,MATCH(M77,[15]DATOS!$M$7:$Q$7,0)+1,0),"")</f>
        <v/>
      </c>
      <c r="O77" s="50"/>
      <c r="P77" s="50"/>
      <c r="Q77" s="50"/>
      <c r="R77" s="50" t="str">
        <f>IFERROR(INDEX([15]DATOS!$T$3:$T$6,MATCH(SST!N77,[15]DATOS!$S$3:$S$6,0)),"")</f>
        <v/>
      </c>
      <c r="S77" s="51" t="str">
        <f>IFERROR(INDEX('[15]Evaluación de riesgos'!$P$9:$P$28,MATCH(SST!O77,'[15]Evaluación de riesgos'!$B$9:$B$28,0)),"")</f>
        <v/>
      </c>
      <c r="T77" s="52"/>
      <c r="U77" s="52"/>
      <c r="V77" s="80"/>
      <c r="W77" s="80"/>
      <c r="X77" s="80"/>
    </row>
    <row r="78" spans="1:24" ht="18" x14ac:dyDescent="0.2">
      <c r="A78" s="50"/>
      <c r="B78" s="50"/>
      <c r="C78" s="50"/>
      <c r="D78" s="50"/>
      <c r="E78" s="50"/>
      <c r="F78" s="50"/>
      <c r="G78" s="50"/>
      <c r="H78" s="50"/>
      <c r="I78" s="50"/>
      <c r="J78" s="50"/>
      <c r="K78" s="50" t="str">
        <f>IFERROR(VLOOKUP(I78,[15]DATOS!$L$2:$Q$6,MATCH(J78,[15]DATOS!$M$7:$Q$7,0)+1,0),"")</f>
        <v/>
      </c>
      <c r="L78" s="50"/>
      <c r="M78" s="50"/>
      <c r="N78" s="50" t="str">
        <f>IFERROR(VLOOKUP(L78,[15]DATOS!$L$2:$Q$6,MATCH(M78,[15]DATOS!$M$7:$Q$7,0)+1,0),"")</f>
        <v/>
      </c>
      <c r="O78" s="50"/>
      <c r="P78" s="50"/>
      <c r="Q78" s="50"/>
      <c r="R78" s="50" t="str">
        <f>IFERROR(INDEX([15]DATOS!$T$3:$T$6,MATCH(SST!N78,[15]DATOS!$S$3:$S$6,0)),"")</f>
        <v/>
      </c>
      <c r="S78" s="51" t="str">
        <f>IFERROR(INDEX('[15]Evaluación de riesgos'!$P$9:$P$28,MATCH(SST!O78,'[15]Evaluación de riesgos'!$B$9:$B$28,0)),"")</f>
        <v/>
      </c>
      <c r="T78" s="52"/>
      <c r="U78" s="52"/>
      <c r="V78" s="80"/>
      <c r="W78" s="80"/>
      <c r="X78" s="80"/>
    </row>
    <row r="79" spans="1:24" ht="18" x14ac:dyDescent="0.2">
      <c r="A79" s="50"/>
      <c r="B79" s="50"/>
      <c r="C79" s="50"/>
      <c r="D79" s="50"/>
      <c r="E79" s="50"/>
      <c r="F79" s="50"/>
      <c r="G79" s="50"/>
      <c r="H79" s="50"/>
      <c r="I79" s="50"/>
      <c r="J79" s="50"/>
      <c r="K79" s="50" t="str">
        <f>IFERROR(VLOOKUP(I79,[15]DATOS!$L$2:$Q$6,MATCH(J79,[15]DATOS!$M$7:$Q$7,0)+1,0),"")</f>
        <v/>
      </c>
      <c r="L79" s="50"/>
      <c r="M79" s="50"/>
      <c r="N79" s="50" t="str">
        <f>IFERROR(VLOOKUP(L79,[15]DATOS!$L$2:$Q$6,MATCH(M79,[15]DATOS!$M$7:$Q$7,0)+1,0),"")</f>
        <v/>
      </c>
      <c r="O79" s="50"/>
      <c r="P79" s="50"/>
      <c r="Q79" s="50"/>
      <c r="R79" s="50" t="str">
        <f>IFERROR(INDEX([15]DATOS!$T$3:$T$6,MATCH(SST!N79,[15]DATOS!$S$3:$S$6,0)),"")</f>
        <v/>
      </c>
      <c r="S79" s="51" t="str">
        <f>IFERROR(INDEX('[15]Evaluación de riesgos'!$P$9:$P$28,MATCH(SST!O79,'[15]Evaluación de riesgos'!$B$9:$B$28,0)),"")</f>
        <v/>
      </c>
      <c r="T79" s="52"/>
      <c r="U79" s="52"/>
      <c r="V79" s="80"/>
      <c r="W79" s="80"/>
      <c r="X79" s="80"/>
    </row>
    <row r="80" spans="1:24" ht="18" x14ac:dyDescent="0.2">
      <c r="A80" s="50"/>
      <c r="B80" s="50"/>
      <c r="C80" s="50"/>
      <c r="D80" s="50"/>
      <c r="E80" s="50"/>
      <c r="F80" s="50"/>
      <c r="G80" s="50"/>
      <c r="H80" s="50"/>
      <c r="I80" s="50"/>
      <c r="J80" s="50"/>
      <c r="K80" s="50" t="str">
        <f>IFERROR(VLOOKUP(I80,[15]DATOS!$L$2:$Q$6,MATCH(J80,[15]DATOS!$M$7:$Q$7,0)+1,0),"")</f>
        <v/>
      </c>
      <c r="L80" s="50"/>
      <c r="M80" s="50"/>
      <c r="N80" s="50" t="str">
        <f>IFERROR(VLOOKUP(L80,[15]DATOS!$L$2:$Q$6,MATCH(M80,[15]DATOS!$M$7:$Q$7,0)+1,0),"")</f>
        <v/>
      </c>
      <c r="O80" s="50"/>
      <c r="P80" s="50"/>
      <c r="Q80" s="50"/>
      <c r="R80" s="50" t="str">
        <f>IFERROR(INDEX([15]DATOS!$T$3:$T$6,MATCH(SST!N80,[15]DATOS!$S$3:$S$6,0)),"")</f>
        <v/>
      </c>
      <c r="S80" s="51" t="str">
        <f>IFERROR(INDEX('[15]Evaluación de riesgos'!$P$9:$P$28,MATCH(SST!O80,'[15]Evaluación de riesgos'!$B$9:$B$28,0)),"")</f>
        <v/>
      </c>
      <c r="T80" s="52"/>
      <c r="U80" s="52"/>
      <c r="V80" s="80"/>
      <c r="W80" s="80"/>
      <c r="X80" s="80"/>
    </row>
    <row r="81" spans="1:24" ht="18" x14ac:dyDescent="0.2">
      <c r="A81" s="50"/>
      <c r="B81" s="50"/>
      <c r="C81" s="50"/>
      <c r="D81" s="50"/>
      <c r="E81" s="50"/>
      <c r="F81" s="50"/>
      <c r="G81" s="50"/>
      <c r="H81" s="50"/>
      <c r="I81" s="50"/>
      <c r="J81" s="50"/>
      <c r="K81" s="50" t="str">
        <f>IFERROR(VLOOKUP(I81,[15]DATOS!$L$2:$Q$6,MATCH(J81,[15]DATOS!$M$7:$Q$7,0)+1,0),"")</f>
        <v/>
      </c>
      <c r="L81" s="50"/>
      <c r="M81" s="50"/>
      <c r="N81" s="50" t="str">
        <f>IFERROR(VLOOKUP(L81,[15]DATOS!$L$2:$Q$6,MATCH(M81,[15]DATOS!$M$7:$Q$7,0)+1,0),"")</f>
        <v/>
      </c>
      <c r="O81" s="50"/>
      <c r="P81" s="50"/>
      <c r="Q81" s="50"/>
      <c r="R81" s="50" t="str">
        <f>IFERROR(INDEX([15]DATOS!$T$3:$T$6,MATCH(SST!N81,[15]DATOS!$S$3:$S$6,0)),"")</f>
        <v/>
      </c>
      <c r="S81" s="51" t="str">
        <f>IFERROR(INDEX('[15]Evaluación de riesgos'!$P$9:$P$28,MATCH(SST!O81,'[15]Evaluación de riesgos'!$B$9:$B$28,0)),"")</f>
        <v/>
      </c>
      <c r="T81" s="52"/>
      <c r="U81" s="52"/>
      <c r="V81" s="80"/>
      <c r="W81" s="80"/>
      <c r="X81" s="80"/>
    </row>
    <row r="82" spans="1:24" ht="18" x14ac:dyDescent="0.2">
      <c r="A82" s="50"/>
      <c r="B82" s="50"/>
      <c r="C82" s="50"/>
      <c r="D82" s="50"/>
      <c r="E82" s="50"/>
      <c r="F82" s="50"/>
      <c r="G82" s="50"/>
      <c r="H82" s="50"/>
      <c r="I82" s="50"/>
      <c r="J82" s="50"/>
      <c r="K82" s="50" t="str">
        <f>IFERROR(VLOOKUP(I82,[15]DATOS!$L$2:$Q$6,MATCH(J82,[15]DATOS!$M$7:$Q$7,0)+1,0),"")</f>
        <v/>
      </c>
      <c r="L82" s="50"/>
      <c r="M82" s="50"/>
      <c r="N82" s="50" t="str">
        <f>IFERROR(VLOOKUP(L82,[15]DATOS!$L$2:$Q$6,MATCH(M82,[15]DATOS!$M$7:$Q$7,0)+1,0),"")</f>
        <v/>
      </c>
      <c r="O82" s="50"/>
      <c r="P82" s="50"/>
      <c r="Q82" s="50"/>
      <c r="R82" s="50" t="str">
        <f>IFERROR(INDEX([15]DATOS!$T$3:$T$6,MATCH(SST!N82,[15]DATOS!$S$3:$S$6,0)),"")</f>
        <v/>
      </c>
      <c r="S82" s="51" t="str">
        <f>IFERROR(INDEX('[15]Evaluación de riesgos'!$P$9:$P$28,MATCH(SST!O82,'[15]Evaluación de riesgos'!$B$9:$B$28,0)),"")</f>
        <v/>
      </c>
      <c r="T82" s="52"/>
      <c r="U82" s="52"/>
      <c r="V82" s="80"/>
      <c r="W82" s="80"/>
      <c r="X82" s="80"/>
    </row>
    <row r="83" spans="1:24" ht="18" x14ac:dyDescent="0.2">
      <c r="A83" s="50"/>
      <c r="B83" s="50"/>
      <c r="C83" s="50"/>
      <c r="D83" s="50"/>
      <c r="E83" s="50"/>
      <c r="F83" s="50"/>
      <c r="G83" s="50"/>
      <c r="H83" s="50"/>
      <c r="I83" s="50"/>
      <c r="J83" s="50"/>
      <c r="K83" s="50" t="str">
        <f>IFERROR(VLOOKUP(I83,[15]DATOS!$L$2:$Q$6,MATCH(J83,[15]DATOS!$M$7:$Q$7,0)+1,0),"")</f>
        <v/>
      </c>
      <c r="L83" s="50"/>
      <c r="M83" s="50"/>
      <c r="N83" s="50" t="str">
        <f>IFERROR(VLOOKUP(L83,[15]DATOS!$L$2:$Q$6,MATCH(M83,[15]DATOS!$M$7:$Q$7,0)+1,0),"")</f>
        <v/>
      </c>
      <c r="O83" s="50"/>
      <c r="P83" s="50"/>
      <c r="Q83" s="50"/>
      <c r="R83" s="50" t="str">
        <f>IFERROR(INDEX([15]DATOS!$T$3:$T$6,MATCH(SST!N83,[15]DATOS!$S$3:$S$6,0)),"")</f>
        <v/>
      </c>
      <c r="S83" s="51" t="str">
        <f>IFERROR(INDEX('[15]Evaluación de riesgos'!$P$9:$P$28,MATCH(SST!O83,'[15]Evaluación de riesgos'!$B$9:$B$28,0)),"")</f>
        <v/>
      </c>
      <c r="T83" s="52"/>
      <c r="U83" s="52"/>
      <c r="V83" s="80"/>
      <c r="W83" s="80"/>
      <c r="X83" s="80"/>
    </row>
    <row r="84" spans="1:24" ht="18" x14ac:dyDescent="0.2">
      <c r="A84" s="50"/>
      <c r="B84" s="50"/>
      <c r="C84" s="50"/>
      <c r="D84" s="50"/>
      <c r="E84" s="50"/>
      <c r="F84" s="50"/>
      <c r="G84" s="50"/>
      <c r="H84" s="50"/>
      <c r="I84" s="50"/>
      <c r="J84" s="50"/>
      <c r="K84" s="50" t="str">
        <f>IFERROR(VLOOKUP(I84,[15]DATOS!$L$2:$Q$6,MATCH(J84,[15]DATOS!$M$7:$Q$7,0)+1,0),"")</f>
        <v/>
      </c>
      <c r="L84" s="50"/>
      <c r="M84" s="50"/>
      <c r="N84" s="50" t="str">
        <f>IFERROR(VLOOKUP(L84,[15]DATOS!$L$2:$Q$6,MATCH(M84,[15]DATOS!$M$7:$Q$7,0)+1,0),"")</f>
        <v/>
      </c>
      <c r="O84" s="50"/>
      <c r="P84" s="50"/>
      <c r="Q84" s="50"/>
      <c r="R84" s="50" t="str">
        <f>IFERROR(INDEX([15]DATOS!$T$3:$T$6,MATCH(SST!N84,[15]DATOS!$S$3:$S$6,0)),"")</f>
        <v/>
      </c>
      <c r="S84" s="51" t="str">
        <f>IFERROR(INDEX('[15]Evaluación de riesgos'!$P$9:$P$28,MATCH(SST!O84,'[15]Evaluación de riesgos'!$B$9:$B$28,0)),"")</f>
        <v/>
      </c>
      <c r="T84" s="52"/>
      <c r="U84" s="52"/>
      <c r="V84" s="80"/>
      <c r="W84" s="80"/>
      <c r="X84" s="80"/>
    </row>
    <row r="85" spans="1:24" ht="18" x14ac:dyDescent="0.2">
      <c r="A85" s="50"/>
      <c r="B85" s="50"/>
      <c r="C85" s="50"/>
      <c r="D85" s="50"/>
      <c r="E85" s="50"/>
      <c r="F85" s="50"/>
      <c r="G85" s="50"/>
      <c r="H85" s="50"/>
      <c r="I85" s="50"/>
      <c r="J85" s="50"/>
      <c r="K85" s="50" t="str">
        <f>IFERROR(VLOOKUP(I85,[15]DATOS!$L$2:$Q$6,MATCH(J85,[15]DATOS!$M$7:$Q$7,0)+1,0),"")</f>
        <v/>
      </c>
      <c r="L85" s="50"/>
      <c r="M85" s="50"/>
      <c r="N85" s="50" t="str">
        <f>IFERROR(VLOOKUP(L85,[15]DATOS!$L$2:$Q$6,MATCH(M85,[15]DATOS!$M$7:$Q$7,0)+1,0),"")</f>
        <v/>
      </c>
      <c r="O85" s="50"/>
      <c r="P85" s="50"/>
      <c r="Q85" s="50"/>
      <c r="R85" s="50" t="str">
        <f>IFERROR(INDEX([15]DATOS!$T$3:$T$6,MATCH(SST!N85,[15]DATOS!$S$3:$S$6,0)),"")</f>
        <v/>
      </c>
      <c r="S85" s="51" t="str">
        <f>IFERROR(INDEX('[15]Evaluación de riesgos'!$P$9:$P$28,MATCH(SST!O85,'[15]Evaluación de riesgos'!$B$9:$B$28,0)),"")</f>
        <v/>
      </c>
      <c r="T85" s="52"/>
      <c r="U85" s="52"/>
      <c r="V85" s="80"/>
      <c r="W85" s="80"/>
      <c r="X85" s="80"/>
    </row>
    <row r="86" spans="1:24" ht="18" x14ac:dyDescent="0.2">
      <c r="A86" s="50"/>
      <c r="B86" s="50"/>
      <c r="C86" s="50"/>
      <c r="D86" s="50"/>
      <c r="E86" s="50"/>
      <c r="F86" s="50"/>
      <c r="G86" s="50"/>
      <c r="H86" s="50"/>
      <c r="I86" s="50"/>
      <c r="J86" s="50"/>
      <c r="K86" s="50" t="str">
        <f>IFERROR(VLOOKUP(I86,[15]DATOS!$L$2:$Q$6,MATCH(J86,[15]DATOS!$M$7:$Q$7,0)+1,0),"")</f>
        <v/>
      </c>
      <c r="L86" s="50"/>
      <c r="M86" s="50"/>
      <c r="N86" s="50" t="str">
        <f>IFERROR(VLOOKUP(L86,[15]DATOS!$L$2:$Q$6,MATCH(M86,[15]DATOS!$M$7:$Q$7,0)+1,0),"")</f>
        <v/>
      </c>
      <c r="O86" s="50"/>
      <c r="P86" s="50"/>
      <c r="Q86" s="50"/>
      <c r="R86" s="50" t="str">
        <f>IFERROR(INDEX([15]DATOS!$T$3:$T$6,MATCH(SST!N86,[15]DATOS!$S$3:$S$6,0)),"")</f>
        <v/>
      </c>
      <c r="S86" s="51" t="str">
        <f>IFERROR(INDEX('[15]Evaluación de riesgos'!$P$9:$P$28,MATCH(SST!O86,'[15]Evaluación de riesgos'!$B$9:$B$28,0)),"")</f>
        <v/>
      </c>
      <c r="T86" s="52"/>
      <c r="U86" s="52"/>
      <c r="V86" s="80"/>
      <c r="W86" s="80"/>
      <c r="X86" s="80"/>
    </row>
    <row r="87" spans="1:24" ht="18" x14ac:dyDescent="0.2">
      <c r="A87" s="50"/>
      <c r="B87" s="50"/>
      <c r="C87" s="50"/>
      <c r="D87" s="50"/>
      <c r="E87" s="50"/>
      <c r="F87" s="50"/>
      <c r="G87" s="50"/>
      <c r="H87" s="50"/>
      <c r="I87" s="50"/>
      <c r="J87" s="50"/>
      <c r="K87" s="50" t="str">
        <f>IFERROR(VLOOKUP(I87,[15]DATOS!$L$2:$Q$6,MATCH(J87,[15]DATOS!$M$7:$Q$7,0)+1,0),"")</f>
        <v/>
      </c>
      <c r="L87" s="50"/>
      <c r="M87" s="50"/>
      <c r="N87" s="50" t="str">
        <f>IFERROR(VLOOKUP(L87,[15]DATOS!$L$2:$Q$6,MATCH(M87,[15]DATOS!$M$7:$Q$7,0)+1,0),"")</f>
        <v/>
      </c>
      <c r="O87" s="50"/>
      <c r="P87" s="50"/>
      <c r="Q87" s="50"/>
      <c r="R87" s="50" t="str">
        <f>IFERROR(INDEX([15]DATOS!$T$3:$T$6,MATCH(SST!N87,[15]DATOS!$S$3:$S$6,0)),"")</f>
        <v/>
      </c>
      <c r="S87" s="51" t="str">
        <f>IFERROR(INDEX('[15]Evaluación de riesgos'!$P$9:$P$28,MATCH(SST!O87,'[15]Evaluación de riesgos'!$B$9:$B$28,0)),"")</f>
        <v/>
      </c>
      <c r="T87" s="52"/>
      <c r="U87" s="52"/>
      <c r="V87" s="80"/>
      <c r="W87" s="80"/>
      <c r="X87" s="80"/>
    </row>
    <row r="88" spans="1:24" ht="18" x14ac:dyDescent="0.2">
      <c r="A88" s="50"/>
      <c r="B88" s="50"/>
      <c r="C88" s="50"/>
      <c r="D88" s="50"/>
      <c r="E88" s="50"/>
      <c r="F88" s="50"/>
      <c r="G88" s="50"/>
      <c r="H88" s="50"/>
      <c r="I88" s="50"/>
      <c r="J88" s="50"/>
      <c r="K88" s="50" t="str">
        <f>IFERROR(VLOOKUP(I88,[15]DATOS!$L$2:$Q$6,MATCH(J88,[15]DATOS!$M$7:$Q$7,0)+1,0),"")</f>
        <v/>
      </c>
      <c r="L88" s="50"/>
      <c r="M88" s="50"/>
      <c r="N88" s="50" t="str">
        <f>IFERROR(VLOOKUP(L88,[15]DATOS!$L$2:$Q$6,MATCH(M88,[15]DATOS!$M$7:$Q$7,0)+1,0),"")</f>
        <v/>
      </c>
      <c r="O88" s="50"/>
      <c r="P88" s="50"/>
      <c r="Q88" s="50"/>
      <c r="R88" s="50" t="str">
        <f>IFERROR(INDEX([15]DATOS!$T$3:$T$6,MATCH(SST!N88,[15]DATOS!$S$3:$S$6,0)),"")</f>
        <v/>
      </c>
      <c r="S88" s="51" t="str">
        <f>IFERROR(INDEX('[15]Evaluación de riesgos'!$P$9:$P$28,MATCH(SST!O88,'[15]Evaluación de riesgos'!$B$9:$B$28,0)),"")</f>
        <v/>
      </c>
      <c r="T88" s="52"/>
      <c r="U88" s="52"/>
      <c r="V88" s="80"/>
      <c r="W88" s="80"/>
      <c r="X88" s="80"/>
    </row>
    <row r="89" spans="1:24" ht="18" x14ac:dyDescent="0.2">
      <c r="A89" s="50"/>
      <c r="B89" s="50"/>
      <c r="C89" s="50"/>
      <c r="D89" s="50"/>
      <c r="E89" s="50"/>
      <c r="F89" s="50"/>
      <c r="G89" s="50"/>
      <c r="H89" s="50"/>
      <c r="I89" s="50"/>
      <c r="J89" s="50"/>
      <c r="K89" s="50" t="str">
        <f>IFERROR(VLOOKUP(I89,[15]DATOS!$L$2:$Q$6,MATCH(J89,[15]DATOS!$M$7:$Q$7,0)+1,0),"")</f>
        <v/>
      </c>
      <c r="L89" s="50"/>
      <c r="M89" s="50"/>
      <c r="N89" s="50" t="str">
        <f>IFERROR(VLOOKUP(L89,[15]DATOS!$L$2:$Q$6,MATCH(M89,[15]DATOS!$M$7:$Q$7,0)+1,0),"")</f>
        <v/>
      </c>
      <c r="O89" s="50"/>
      <c r="P89" s="50"/>
      <c r="Q89" s="50"/>
      <c r="R89" s="50" t="str">
        <f>IFERROR(INDEX([15]DATOS!$T$3:$T$6,MATCH(SST!N89,[15]DATOS!$S$3:$S$6,0)),"")</f>
        <v/>
      </c>
      <c r="S89" s="51" t="str">
        <f>IFERROR(INDEX('[15]Evaluación de riesgos'!$P$9:$P$28,MATCH(SST!O89,'[15]Evaluación de riesgos'!$B$9:$B$28,0)),"")</f>
        <v/>
      </c>
      <c r="T89" s="52"/>
      <c r="U89" s="52"/>
      <c r="V89" s="80"/>
      <c r="W89" s="80"/>
      <c r="X89" s="80"/>
    </row>
    <row r="90" spans="1:24" ht="18" x14ac:dyDescent="0.2">
      <c r="A90" s="50"/>
      <c r="B90" s="50"/>
      <c r="C90" s="50"/>
      <c r="D90" s="50"/>
      <c r="E90" s="50"/>
      <c r="F90" s="50"/>
      <c r="G90" s="50"/>
      <c r="H90" s="50"/>
      <c r="I90" s="50"/>
      <c r="J90" s="50"/>
      <c r="K90" s="50" t="str">
        <f>IFERROR(VLOOKUP(I90,[15]DATOS!$L$2:$Q$6,MATCH(J90,[15]DATOS!$M$7:$Q$7,0)+1,0),"")</f>
        <v/>
      </c>
      <c r="L90" s="50"/>
      <c r="M90" s="50"/>
      <c r="N90" s="50" t="str">
        <f>IFERROR(VLOOKUP(L90,[15]DATOS!$L$2:$Q$6,MATCH(M90,[15]DATOS!$M$7:$Q$7,0)+1,0),"")</f>
        <v/>
      </c>
      <c r="O90" s="50"/>
      <c r="P90" s="50"/>
      <c r="Q90" s="50"/>
      <c r="R90" s="50" t="str">
        <f>IFERROR(INDEX([15]DATOS!$T$3:$T$6,MATCH(SST!N90,[15]DATOS!$S$3:$S$6,0)),"")</f>
        <v/>
      </c>
      <c r="S90" s="51" t="str">
        <f>IFERROR(INDEX('[15]Evaluación de riesgos'!$P$9:$P$28,MATCH(SST!O90,'[15]Evaluación de riesgos'!$B$9:$B$28,0)),"")</f>
        <v/>
      </c>
      <c r="T90" s="52"/>
      <c r="U90" s="52"/>
      <c r="V90" s="80"/>
      <c r="W90" s="80"/>
      <c r="X90" s="80"/>
    </row>
    <row r="91" spans="1:24" ht="18" x14ac:dyDescent="0.2">
      <c r="A91" s="50"/>
      <c r="B91" s="50"/>
      <c r="C91" s="50"/>
      <c r="D91" s="50"/>
      <c r="E91" s="50"/>
      <c r="F91" s="50"/>
      <c r="G91" s="50"/>
      <c r="H91" s="50"/>
      <c r="I91" s="50"/>
      <c r="J91" s="50"/>
      <c r="K91" s="50" t="str">
        <f>IFERROR(VLOOKUP(I91,[15]DATOS!$L$2:$Q$6,MATCH(J91,[15]DATOS!$M$7:$Q$7,0)+1,0),"")</f>
        <v/>
      </c>
      <c r="L91" s="50"/>
      <c r="M91" s="50"/>
      <c r="N91" s="50" t="str">
        <f>IFERROR(VLOOKUP(L91,[15]DATOS!$L$2:$Q$6,MATCH(M91,[15]DATOS!$M$7:$Q$7,0)+1,0),"")</f>
        <v/>
      </c>
      <c r="O91" s="50"/>
      <c r="P91" s="50"/>
      <c r="Q91" s="50"/>
      <c r="R91" s="50" t="str">
        <f>IFERROR(INDEX([15]DATOS!$T$3:$T$6,MATCH(SST!N91,[15]DATOS!$S$3:$S$6,0)),"")</f>
        <v/>
      </c>
      <c r="S91" s="51" t="str">
        <f>IFERROR(INDEX('[15]Evaluación de riesgos'!$P$9:$P$28,MATCH(SST!O91,'[15]Evaluación de riesgos'!$B$9:$B$28,0)),"")</f>
        <v/>
      </c>
      <c r="T91" s="52"/>
      <c r="U91" s="52"/>
      <c r="V91" s="80"/>
      <c r="W91" s="80"/>
      <c r="X91" s="80"/>
    </row>
    <row r="92" spans="1:24" ht="18" x14ac:dyDescent="0.2">
      <c r="A92" s="50"/>
      <c r="B92" s="50"/>
      <c r="C92" s="50"/>
      <c r="D92" s="50"/>
      <c r="E92" s="50"/>
      <c r="F92" s="50"/>
      <c r="G92" s="50"/>
      <c r="H92" s="50"/>
      <c r="I92" s="50"/>
      <c r="J92" s="50"/>
      <c r="K92" s="50" t="str">
        <f>IFERROR(VLOOKUP(I92,[15]DATOS!$L$2:$Q$6,MATCH(J92,[15]DATOS!$M$7:$Q$7,0)+1,0),"")</f>
        <v/>
      </c>
      <c r="L92" s="50"/>
      <c r="M92" s="50"/>
      <c r="N92" s="50" t="str">
        <f>IFERROR(VLOOKUP(L92,[15]DATOS!$L$2:$Q$6,MATCH(M92,[15]DATOS!$M$7:$Q$7,0)+1,0),"")</f>
        <v/>
      </c>
      <c r="O92" s="50"/>
      <c r="P92" s="50"/>
      <c r="Q92" s="50"/>
      <c r="R92" s="50" t="str">
        <f>IFERROR(INDEX([15]DATOS!$T$3:$T$6,MATCH(SST!N92,[15]DATOS!$S$3:$S$6,0)),"")</f>
        <v/>
      </c>
      <c r="S92" s="51" t="str">
        <f>IFERROR(INDEX('[15]Evaluación de riesgos'!$P$9:$P$28,MATCH(SST!O92,'[15]Evaluación de riesgos'!$B$9:$B$28,0)),"")</f>
        <v/>
      </c>
      <c r="T92" s="52"/>
      <c r="U92" s="52"/>
      <c r="V92" s="80"/>
      <c r="W92" s="80"/>
      <c r="X92" s="80"/>
    </row>
    <row r="93" spans="1:24" ht="18" x14ac:dyDescent="0.2">
      <c r="A93" s="50"/>
      <c r="B93" s="50"/>
      <c r="C93" s="50"/>
      <c r="D93" s="50"/>
      <c r="E93" s="50"/>
      <c r="F93" s="50"/>
      <c r="G93" s="50"/>
      <c r="H93" s="50"/>
      <c r="I93" s="50"/>
      <c r="J93" s="50"/>
      <c r="K93" s="50" t="str">
        <f>IFERROR(VLOOKUP(I93,[15]DATOS!$L$2:$Q$6,MATCH(J93,[15]DATOS!$M$7:$Q$7,0)+1,0),"")</f>
        <v/>
      </c>
      <c r="L93" s="50"/>
      <c r="M93" s="50"/>
      <c r="N93" s="50" t="str">
        <f>IFERROR(VLOOKUP(L93,[15]DATOS!$L$2:$Q$6,MATCH(M93,[15]DATOS!$M$7:$Q$7,0)+1,0),"")</f>
        <v/>
      </c>
      <c r="O93" s="50"/>
      <c r="P93" s="50"/>
      <c r="Q93" s="50"/>
      <c r="R93" s="50" t="str">
        <f>IFERROR(INDEX([15]DATOS!$T$3:$T$6,MATCH(SST!N93,[15]DATOS!$S$3:$S$6,0)),"")</f>
        <v/>
      </c>
      <c r="S93" s="51" t="str">
        <f>IFERROR(INDEX('[15]Evaluación de riesgos'!$P$9:$P$28,MATCH(SST!O93,'[15]Evaluación de riesgos'!$B$9:$B$28,0)),"")</f>
        <v/>
      </c>
      <c r="T93" s="52"/>
      <c r="U93" s="52"/>
      <c r="V93" s="80"/>
      <c r="W93" s="80"/>
      <c r="X93" s="80"/>
    </row>
    <row r="94" spans="1:24" ht="18" x14ac:dyDescent="0.2">
      <c r="A94" s="50"/>
      <c r="B94" s="50"/>
      <c r="C94" s="50"/>
      <c r="D94" s="50"/>
      <c r="E94" s="50"/>
      <c r="F94" s="50"/>
      <c r="G94" s="50"/>
      <c r="H94" s="50"/>
      <c r="I94" s="50"/>
      <c r="J94" s="50"/>
      <c r="K94" s="50" t="str">
        <f>IFERROR(VLOOKUP(I94,[15]DATOS!$L$2:$Q$6,MATCH(J94,[15]DATOS!$M$7:$Q$7,0)+1,0),"")</f>
        <v/>
      </c>
      <c r="L94" s="50"/>
      <c r="M94" s="50"/>
      <c r="N94" s="50" t="str">
        <f>IFERROR(VLOOKUP(L94,[15]DATOS!$L$2:$Q$6,MATCH(M94,[15]DATOS!$M$7:$Q$7,0)+1,0),"")</f>
        <v/>
      </c>
      <c r="O94" s="50"/>
      <c r="P94" s="50"/>
      <c r="Q94" s="50"/>
      <c r="R94" s="50" t="str">
        <f>IFERROR(INDEX([15]DATOS!$T$3:$T$6,MATCH(SST!N94,[15]DATOS!$S$3:$S$6,0)),"")</f>
        <v/>
      </c>
      <c r="S94" s="51" t="str">
        <f>IFERROR(INDEX('[15]Evaluación de riesgos'!$P$9:$P$28,MATCH(SST!O94,'[15]Evaluación de riesgos'!$B$9:$B$28,0)),"")</f>
        <v/>
      </c>
      <c r="T94" s="52"/>
      <c r="U94" s="52"/>
      <c r="V94" s="80"/>
      <c r="W94" s="80"/>
      <c r="X94" s="80"/>
    </row>
    <row r="95" spans="1:24" ht="18" x14ac:dyDescent="0.2">
      <c r="A95" s="50"/>
      <c r="B95" s="50"/>
      <c r="C95" s="50"/>
      <c r="D95" s="50"/>
      <c r="E95" s="50"/>
      <c r="F95" s="50"/>
      <c r="G95" s="50"/>
      <c r="H95" s="50"/>
      <c r="I95" s="50"/>
      <c r="J95" s="50"/>
      <c r="K95" s="50" t="str">
        <f>IFERROR(VLOOKUP(I95,[15]DATOS!$L$2:$Q$6,MATCH(J95,[15]DATOS!$M$7:$Q$7,0)+1,0),"")</f>
        <v/>
      </c>
      <c r="L95" s="50"/>
      <c r="M95" s="50"/>
      <c r="N95" s="50" t="str">
        <f>IFERROR(VLOOKUP(L95,[15]DATOS!$L$2:$Q$6,MATCH(M95,[15]DATOS!$M$7:$Q$7,0)+1,0),"")</f>
        <v/>
      </c>
      <c r="O95" s="50"/>
      <c r="P95" s="50"/>
      <c r="Q95" s="50"/>
      <c r="R95" s="50" t="str">
        <f>IFERROR(INDEX([15]DATOS!$T$3:$T$6,MATCH(SST!N95,[15]DATOS!$S$3:$S$6,0)),"")</f>
        <v/>
      </c>
      <c r="S95" s="51" t="str">
        <f>IFERROR(INDEX('[15]Evaluación de riesgos'!$P$9:$P$28,MATCH(SST!O95,'[15]Evaluación de riesgos'!$B$9:$B$28,0)),"")</f>
        <v/>
      </c>
      <c r="T95" s="52"/>
      <c r="U95" s="52"/>
      <c r="V95" s="80"/>
      <c r="W95" s="80"/>
      <c r="X95" s="80"/>
    </row>
    <row r="96" spans="1:24" ht="18" x14ac:dyDescent="0.2">
      <c r="A96" s="50"/>
      <c r="B96" s="50"/>
      <c r="C96" s="50"/>
      <c r="D96" s="50"/>
      <c r="E96" s="50"/>
      <c r="F96" s="50"/>
      <c r="G96" s="50"/>
      <c r="H96" s="50"/>
      <c r="I96" s="50"/>
      <c r="J96" s="50"/>
      <c r="K96" s="50" t="str">
        <f>IFERROR(VLOOKUP(I96,[15]DATOS!$L$2:$Q$6,MATCH(J96,[15]DATOS!$M$7:$Q$7,0)+1,0),"")</f>
        <v/>
      </c>
      <c r="L96" s="50"/>
      <c r="M96" s="50"/>
      <c r="N96" s="50" t="str">
        <f>IFERROR(VLOOKUP(L96,[15]DATOS!$L$2:$Q$6,MATCH(M96,[15]DATOS!$M$7:$Q$7,0)+1,0),"")</f>
        <v/>
      </c>
      <c r="O96" s="50"/>
      <c r="P96" s="50"/>
      <c r="Q96" s="50"/>
      <c r="R96" s="50" t="str">
        <f>IFERROR(INDEX([15]DATOS!$T$3:$T$6,MATCH(SST!N96,[15]DATOS!$S$3:$S$6,0)),"")</f>
        <v/>
      </c>
      <c r="S96" s="51" t="str">
        <f>IFERROR(INDEX('[15]Evaluación de riesgos'!$P$9:$P$28,MATCH(SST!O96,'[15]Evaluación de riesgos'!$B$9:$B$28,0)),"")</f>
        <v/>
      </c>
      <c r="T96" s="52"/>
      <c r="U96" s="52"/>
      <c r="V96" s="80"/>
      <c r="W96" s="80"/>
      <c r="X96" s="80"/>
    </row>
    <row r="97" spans="1:24" ht="18" x14ac:dyDescent="0.2">
      <c r="A97" s="50"/>
      <c r="B97" s="50"/>
      <c r="C97" s="50"/>
      <c r="D97" s="50"/>
      <c r="E97" s="50"/>
      <c r="F97" s="50"/>
      <c r="G97" s="50"/>
      <c r="H97" s="50"/>
      <c r="I97" s="50"/>
      <c r="J97" s="50"/>
      <c r="K97" s="50" t="str">
        <f>IFERROR(VLOOKUP(I97,[15]DATOS!$L$2:$Q$6,MATCH(J97,[15]DATOS!$M$7:$Q$7,0)+1,0),"")</f>
        <v/>
      </c>
      <c r="L97" s="50"/>
      <c r="M97" s="50"/>
      <c r="N97" s="50" t="str">
        <f>IFERROR(VLOOKUP(L97,[15]DATOS!$L$2:$Q$6,MATCH(M97,[15]DATOS!$M$7:$Q$7,0)+1,0),"")</f>
        <v/>
      </c>
      <c r="O97" s="50"/>
      <c r="P97" s="50"/>
      <c r="Q97" s="50"/>
      <c r="R97" s="50" t="str">
        <f>IFERROR(INDEX([15]DATOS!$T$3:$T$6,MATCH(SST!N97,[15]DATOS!$S$3:$S$6,0)),"")</f>
        <v/>
      </c>
      <c r="S97" s="51" t="str">
        <f>IFERROR(INDEX('[15]Evaluación de riesgos'!$P$9:$P$28,MATCH(SST!O97,'[15]Evaluación de riesgos'!$B$9:$B$28,0)),"")</f>
        <v/>
      </c>
      <c r="T97" s="52"/>
      <c r="U97" s="52"/>
      <c r="V97" s="80"/>
      <c r="W97" s="80"/>
      <c r="X97" s="80"/>
    </row>
    <row r="98" spans="1:24" ht="18" x14ac:dyDescent="0.2">
      <c r="A98" s="50"/>
      <c r="B98" s="50"/>
      <c r="C98" s="50"/>
      <c r="D98" s="50"/>
      <c r="E98" s="50"/>
      <c r="F98" s="50"/>
      <c r="G98" s="50"/>
      <c r="H98" s="50"/>
      <c r="I98" s="50"/>
      <c r="J98" s="50"/>
      <c r="K98" s="50" t="str">
        <f>IFERROR(VLOOKUP(I98,[15]DATOS!$L$2:$Q$6,MATCH(J98,[15]DATOS!$M$7:$Q$7,0)+1,0),"")</f>
        <v/>
      </c>
      <c r="L98" s="50"/>
      <c r="M98" s="50"/>
      <c r="N98" s="50" t="str">
        <f>IFERROR(VLOOKUP(L98,[15]DATOS!$L$2:$Q$6,MATCH(M98,[15]DATOS!$M$7:$Q$7,0)+1,0),"")</f>
        <v/>
      </c>
      <c r="O98" s="50"/>
      <c r="P98" s="50"/>
      <c r="Q98" s="50"/>
      <c r="R98" s="50" t="str">
        <f>IFERROR(INDEX([15]DATOS!$T$3:$T$6,MATCH(SST!N98,[15]DATOS!$S$3:$S$6,0)),"")</f>
        <v/>
      </c>
      <c r="S98" s="51" t="str">
        <f>IFERROR(INDEX('[15]Evaluación de riesgos'!$P$9:$P$28,MATCH(SST!O98,'[15]Evaluación de riesgos'!$B$9:$B$28,0)),"")</f>
        <v/>
      </c>
      <c r="T98" s="52"/>
      <c r="U98" s="52"/>
      <c r="V98" s="80"/>
      <c r="W98" s="80"/>
      <c r="X98" s="80"/>
    </row>
    <row r="99" spans="1:24" ht="18" x14ac:dyDescent="0.2">
      <c r="A99" s="50"/>
      <c r="B99" s="50"/>
      <c r="C99" s="50"/>
      <c r="D99" s="50"/>
      <c r="E99" s="50"/>
      <c r="F99" s="50"/>
      <c r="G99" s="50"/>
      <c r="H99" s="50"/>
      <c r="I99" s="50"/>
      <c r="J99" s="50"/>
      <c r="K99" s="50" t="str">
        <f>IFERROR(VLOOKUP(I99,[15]DATOS!$L$2:$Q$6,MATCH(J99,[15]DATOS!$M$7:$Q$7,0)+1,0),"")</f>
        <v/>
      </c>
      <c r="L99" s="50"/>
      <c r="M99" s="50"/>
      <c r="N99" s="50" t="str">
        <f>IFERROR(VLOOKUP(L99,[15]DATOS!$L$2:$Q$6,MATCH(M99,[15]DATOS!$M$7:$Q$7,0)+1,0),"")</f>
        <v/>
      </c>
      <c r="O99" s="50"/>
      <c r="P99" s="50"/>
      <c r="Q99" s="50"/>
      <c r="R99" s="50" t="str">
        <f>IFERROR(INDEX([15]DATOS!$T$3:$T$6,MATCH(SST!N99,[15]DATOS!$S$3:$S$6,0)),"")</f>
        <v/>
      </c>
      <c r="S99" s="51" t="str">
        <f>IFERROR(INDEX('[15]Evaluación de riesgos'!$P$9:$P$28,MATCH(SST!O99,'[15]Evaluación de riesgos'!$B$9:$B$28,0)),"")</f>
        <v/>
      </c>
      <c r="T99" s="52"/>
      <c r="U99" s="52"/>
      <c r="V99" s="80"/>
      <c r="W99" s="80"/>
      <c r="X99" s="80"/>
    </row>
    <row r="100" spans="1:24" ht="18" x14ac:dyDescent="0.2">
      <c r="A100" s="50"/>
      <c r="B100" s="50"/>
      <c r="C100" s="50"/>
      <c r="D100" s="50"/>
      <c r="E100" s="50"/>
      <c r="F100" s="50"/>
      <c r="G100" s="50"/>
      <c r="H100" s="50"/>
      <c r="I100" s="50"/>
      <c r="J100" s="50"/>
      <c r="K100" s="50" t="str">
        <f>IFERROR(VLOOKUP(I100,[15]DATOS!$L$2:$Q$6,MATCH(J100,[15]DATOS!$M$7:$Q$7,0)+1,0),"")</f>
        <v/>
      </c>
      <c r="L100" s="50"/>
      <c r="M100" s="50"/>
      <c r="N100" s="50" t="str">
        <f>IFERROR(VLOOKUP(L100,[15]DATOS!$L$2:$Q$6,MATCH(M100,[15]DATOS!$M$7:$Q$7,0)+1,0),"")</f>
        <v/>
      </c>
      <c r="O100" s="50"/>
      <c r="P100" s="50"/>
      <c r="Q100" s="50"/>
      <c r="R100" s="50" t="str">
        <f>IFERROR(INDEX([15]DATOS!$T$3:$T$6,MATCH(SST!N100,[15]DATOS!$S$3:$S$6,0)),"")</f>
        <v/>
      </c>
      <c r="S100" s="51" t="str">
        <f>IFERROR(INDEX('[15]Evaluación de riesgos'!$P$9:$P$28,MATCH(SST!O100,'[15]Evaluación de riesgos'!$B$9:$B$28,0)),"")</f>
        <v/>
      </c>
      <c r="T100" s="52"/>
      <c r="U100" s="52"/>
      <c r="V100" s="80"/>
      <c r="W100" s="80"/>
      <c r="X100" s="80"/>
    </row>
    <row r="101" spans="1:24" ht="18" x14ac:dyDescent="0.2">
      <c r="A101" s="50"/>
      <c r="B101" s="50"/>
      <c r="C101" s="50"/>
      <c r="D101" s="50"/>
      <c r="E101" s="50"/>
      <c r="F101" s="50"/>
      <c r="G101" s="50"/>
      <c r="H101" s="50"/>
      <c r="I101" s="50"/>
      <c r="J101" s="50"/>
      <c r="K101" s="50" t="str">
        <f>IFERROR(VLOOKUP(I101,[15]DATOS!$L$2:$Q$6,MATCH(J101,[15]DATOS!$M$7:$Q$7,0)+1,0),"")</f>
        <v/>
      </c>
      <c r="L101" s="50"/>
      <c r="M101" s="50"/>
      <c r="N101" s="50" t="str">
        <f>IFERROR(VLOOKUP(L101,[15]DATOS!$L$2:$Q$6,MATCH(M101,[15]DATOS!$M$7:$Q$7,0)+1,0),"")</f>
        <v/>
      </c>
      <c r="O101" s="50"/>
      <c r="P101" s="50"/>
      <c r="Q101" s="50"/>
      <c r="R101" s="50" t="str">
        <f>IFERROR(INDEX([15]DATOS!$T$3:$T$6,MATCH(SST!N101,[15]DATOS!$S$3:$S$6,0)),"")</f>
        <v/>
      </c>
      <c r="S101" s="51" t="str">
        <f>IFERROR(INDEX('[15]Evaluación de riesgos'!$P$9:$P$28,MATCH(SST!O101,'[15]Evaluación de riesgos'!$B$9:$B$28,0)),"")</f>
        <v/>
      </c>
      <c r="T101" s="52"/>
      <c r="U101" s="52"/>
      <c r="V101" s="80"/>
      <c r="W101" s="80"/>
      <c r="X101" s="80"/>
    </row>
    <row r="102" spans="1:24" ht="18" x14ac:dyDescent="0.2">
      <c r="A102" s="50"/>
      <c r="B102" s="50"/>
      <c r="C102" s="50"/>
      <c r="D102" s="50"/>
      <c r="E102" s="50"/>
      <c r="F102" s="50"/>
      <c r="G102" s="50"/>
      <c r="H102" s="50"/>
      <c r="I102" s="50"/>
      <c r="J102" s="50"/>
      <c r="K102" s="50" t="str">
        <f>IFERROR(VLOOKUP(I102,[15]DATOS!$L$2:$Q$6,MATCH(J102,[15]DATOS!$M$7:$Q$7,0)+1,0),"")</f>
        <v/>
      </c>
      <c r="L102" s="50"/>
      <c r="M102" s="50"/>
      <c r="N102" s="50" t="str">
        <f>IFERROR(VLOOKUP(L102,[15]DATOS!$L$2:$Q$6,MATCH(M102,[15]DATOS!$M$7:$Q$7,0)+1,0),"")</f>
        <v/>
      </c>
      <c r="O102" s="50"/>
      <c r="P102" s="50"/>
      <c r="Q102" s="50"/>
      <c r="R102" s="50" t="str">
        <f>IFERROR(INDEX([15]DATOS!$T$3:$T$6,MATCH(SST!N102,[15]DATOS!$S$3:$S$6,0)),"")</f>
        <v/>
      </c>
      <c r="S102" s="51" t="str">
        <f>IFERROR(INDEX('[15]Evaluación de riesgos'!$P$9:$P$28,MATCH(SST!O102,'[15]Evaluación de riesgos'!$B$9:$B$28,0)),"")</f>
        <v/>
      </c>
      <c r="T102" s="52"/>
      <c r="U102" s="52"/>
      <c r="V102" s="80"/>
      <c r="W102" s="80"/>
      <c r="X102" s="80"/>
    </row>
    <row r="103" spans="1:24" ht="18" x14ac:dyDescent="0.2">
      <c r="A103" s="50"/>
      <c r="B103" s="50"/>
      <c r="C103" s="50"/>
      <c r="D103" s="50"/>
      <c r="E103" s="50"/>
      <c r="F103" s="50"/>
      <c r="G103" s="50"/>
      <c r="H103" s="50"/>
      <c r="I103" s="50"/>
      <c r="J103" s="50"/>
      <c r="K103" s="50" t="str">
        <f>IFERROR(VLOOKUP(I103,[15]DATOS!$L$2:$Q$6,MATCH(J103,[15]DATOS!$M$7:$Q$7,0)+1,0),"")</f>
        <v/>
      </c>
      <c r="L103" s="50"/>
      <c r="M103" s="50"/>
      <c r="N103" s="50" t="str">
        <f>IFERROR(VLOOKUP(L103,[15]DATOS!$L$2:$Q$6,MATCH(M103,[15]DATOS!$M$7:$Q$7,0)+1,0),"")</f>
        <v/>
      </c>
      <c r="O103" s="50"/>
      <c r="P103" s="50"/>
      <c r="Q103" s="50"/>
      <c r="R103" s="50" t="str">
        <f>IFERROR(INDEX([15]DATOS!$T$3:$T$6,MATCH(SST!N103,[15]DATOS!$S$3:$S$6,0)),"")</f>
        <v/>
      </c>
      <c r="S103" s="51" t="str">
        <f>IFERROR(INDEX('[15]Evaluación de riesgos'!$P$9:$P$28,MATCH(SST!O103,'[15]Evaluación de riesgos'!$B$9:$B$28,0)),"")</f>
        <v/>
      </c>
      <c r="T103" s="52"/>
      <c r="U103" s="52"/>
      <c r="V103" s="80"/>
      <c r="W103" s="80"/>
      <c r="X103" s="80"/>
    </row>
    <row r="104" spans="1:24" ht="18" x14ac:dyDescent="0.2">
      <c r="A104" s="50"/>
      <c r="B104" s="50"/>
      <c r="C104" s="50"/>
      <c r="D104" s="50"/>
      <c r="E104" s="50"/>
      <c r="F104" s="50"/>
      <c r="G104" s="50"/>
      <c r="H104" s="50"/>
      <c r="I104" s="50"/>
      <c r="J104" s="50"/>
      <c r="K104" s="50" t="str">
        <f>IFERROR(VLOOKUP(I104,[15]DATOS!$L$2:$Q$6,MATCH(J104,[15]DATOS!$M$7:$Q$7,0)+1,0),"")</f>
        <v/>
      </c>
      <c r="L104" s="50"/>
      <c r="M104" s="50"/>
      <c r="N104" s="50" t="str">
        <f>IFERROR(VLOOKUP(L104,[15]DATOS!$L$2:$Q$6,MATCH(M104,[15]DATOS!$M$7:$Q$7,0)+1,0),"")</f>
        <v/>
      </c>
      <c r="O104" s="50"/>
      <c r="P104" s="50"/>
      <c r="Q104" s="50"/>
      <c r="R104" s="50" t="str">
        <f>IFERROR(INDEX([15]DATOS!$T$3:$T$6,MATCH(SST!N104,[15]DATOS!$S$3:$S$6,0)),"")</f>
        <v/>
      </c>
      <c r="S104" s="51" t="str">
        <f>IFERROR(INDEX('[15]Evaluación de riesgos'!$P$9:$P$28,MATCH(SST!O104,'[15]Evaluación de riesgos'!$B$9:$B$28,0)),"")</f>
        <v/>
      </c>
      <c r="T104" s="52"/>
      <c r="U104" s="52"/>
      <c r="V104" s="80"/>
      <c r="W104" s="80"/>
      <c r="X104" s="80"/>
    </row>
    <row r="105" spans="1:24" ht="18" x14ac:dyDescent="0.2">
      <c r="A105" s="50"/>
      <c r="B105" s="50"/>
      <c r="C105" s="50"/>
      <c r="D105" s="50"/>
      <c r="E105" s="50"/>
      <c r="F105" s="50"/>
      <c r="G105" s="50"/>
      <c r="H105" s="50"/>
      <c r="I105" s="50"/>
      <c r="J105" s="50"/>
      <c r="K105" s="50" t="str">
        <f>IFERROR(VLOOKUP(I105,[15]DATOS!$L$2:$Q$6,MATCH(J105,[15]DATOS!$M$7:$Q$7,0)+1,0),"")</f>
        <v/>
      </c>
      <c r="L105" s="50"/>
      <c r="M105" s="50"/>
      <c r="N105" s="50" t="str">
        <f>IFERROR(VLOOKUP(L105,[15]DATOS!$L$2:$Q$6,MATCH(M105,[15]DATOS!$M$7:$Q$7,0)+1,0),"")</f>
        <v/>
      </c>
      <c r="O105" s="50"/>
      <c r="P105" s="50"/>
      <c r="Q105" s="50"/>
      <c r="R105" s="50" t="str">
        <f>IFERROR(INDEX([15]DATOS!$T$3:$T$6,MATCH(SST!N105,[15]DATOS!$S$3:$S$6,0)),"")</f>
        <v/>
      </c>
      <c r="S105" s="51" t="str">
        <f>IFERROR(INDEX('[15]Evaluación de riesgos'!$P$9:$P$28,MATCH(SST!O105,'[15]Evaluación de riesgos'!$B$9:$B$28,0)),"")</f>
        <v/>
      </c>
      <c r="T105" s="52"/>
      <c r="U105" s="52"/>
      <c r="V105" s="80"/>
      <c r="W105" s="80"/>
      <c r="X105" s="80"/>
    </row>
    <row r="106" spans="1:24" ht="18" x14ac:dyDescent="0.2">
      <c r="A106" s="50"/>
      <c r="B106" s="50"/>
      <c r="C106" s="50"/>
      <c r="D106" s="50"/>
      <c r="E106" s="50"/>
      <c r="F106" s="50"/>
      <c r="G106" s="50"/>
      <c r="H106" s="50"/>
      <c r="I106" s="50"/>
      <c r="J106" s="50"/>
      <c r="K106" s="50" t="str">
        <f>IFERROR(VLOOKUP(I106,[15]DATOS!$L$2:$Q$6,MATCH(J106,[15]DATOS!$M$7:$Q$7,0)+1,0),"")</f>
        <v/>
      </c>
      <c r="L106" s="50"/>
      <c r="M106" s="50"/>
      <c r="N106" s="50" t="str">
        <f>IFERROR(VLOOKUP(L106,[15]DATOS!$L$2:$Q$6,MATCH(M106,[15]DATOS!$M$7:$Q$7,0)+1,0),"")</f>
        <v/>
      </c>
      <c r="O106" s="50"/>
      <c r="P106" s="50"/>
      <c r="Q106" s="50"/>
      <c r="R106" s="50" t="str">
        <f>IFERROR(INDEX([15]DATOS!$T$3:$T$6,MATCH(SST!N106,[15]DATOS!$S$3:$S$6,0)),"")</f>
        <v/>
      </c>
      <c r="S106" s="51" t="str">
        <f>IFERROR(INDEX('[15]Evaluación de riesgos'!$P$9:$P$28,MATCH(SST!O106,'[15]Evaluación de riesgos'!$B$9:$B$28,0)),"")</f>
        <v/>
      </c>
      <c r="T106" s="52"/>
      <c r="U106" s="52"/>
      <c r="V106" s="80"/>
      <c r="W106" s="80"/>
      <c r="X106" s="80"/>
    </row>
    <row r="107" spans="1:24" ht="18" x14ac:dyDescent="0.2">
      <c r="A107" s="50"/>
      <c r="B107" s="50"/>
      <c r="C107" s="50"/>
      <c r="D107" s="50"/>
      <c r="E107" s="50"/>
      <c r="F107" s="50"/>
      <c r="G107" s="50"/>
      <c r="H107" s="50"/>
      <c r="I107" s="50"/>
      <c r="J107" s="50"/>
      <c r="K107" s="50" t="str">
        <f>IFERROR(VLOOKUP(I107,[15]DATOS!$L$2:$Q$6,MATCH(J107,[15]DATOS!$M$7:$Q$7,0)+1,0),"")</f>
        <v/>
      </c>
      <c r="L107" s="50"/>
      <c r="M107" s="50"/>
      <c r="N107" s="50" t="str">
        <f>IFERROR(VLOOKUP(L107,[15]DATOS!$L$2:$Q$6,MATCH(M107,[15]DATOS!$M$7:$Q$7,0)+1,0),"")</f>
        <v/>
      </c>
      <c r="O107" s="50"/>
      <c r="P107" s="50"/>
      <c r="Q107" s="50"/>
      <c r="R107" s="50" t="str">
        <f>IFERROR(INDEX([15]DATOS!$T$3:$T$6,MATCH(SST!N107,[15]DATOS!$S$3:$S$6,0)),"")</f>
        <v/>
      </c>
      <c r="S107" s="51" t="str">
        <f>IFERROR(INDEX('[15]Evaluación de riesgos'!$P$9:$P$28,MATCH(SST!O107,'[15]Evaluación de riesgos'!$B$9:$B$28,0)),"")</f>
        <v/>
      </c>
      <c r="T107" s="52"/>
      <c r="U107" s="52"/>
      <c r="V107" s="80"/>
      <c r="W107" s="80"/>
      <c r="X107" s="80"/>
    </row>
    <row r="108" spans="1:24" ht="18" x14ac:dyDescent="0.2">
      <c r="A108" s="50"/>
      <c r="B108" s="50"/>
      <c r="C108" s="50"/>
      <c r="D108" s="50"/>
      <c r="E108" s="50"/>
      <c r="F108" s="50"/>
      <c r="G108" s="50"/>
      <c r="H108" s="50"/>
      <c r="I108" s="50"/>
      <c r="J108" s="50"/>
      <c r="K108" s="50" t="str">
        <f>IFERROR(VLOOKUP(I108,[15]DATOS!$L$2:$Q$6,MATCH(J108,[15]DATOS!$M$7:$Q$7,0)+1,0),"")</f>
        <v/>
      </c>
      <c r="L108" s="50"/>
      <c r="M108" s="50"/>
      <c r="N108" s="50" t="str">
        <f>IFERROR(VLOOKUP(L108,[15]DATOS!$L$2:$Q$6,MATCH(M108,[15]DATOS!$M$7:$Q$7,0)+1,0),"")</f>
        <v/>
      </c>
      <c r="O108" s="50"/>
      <c r="P108" s="50"/>
      <c r="Q108" s="50"/>
      <c r="R108" s="50" t="str">
        <f>IFERROR(INDEX([15]DATOS!$T$3:$T$6,MATCH(SST!N108,[15]DATOS!$S$3:$S$6,0)),"")</f>
        <v/>
      </c>
      <c r="S108" s="51" t="str">
        <f>IFERROR(INDEX('[15]Evaluación de riesgos'!$P$9:$P$28,MATCH(SST!O108,'[15]Evaluación de riesgos'!$B$9:$B$28,0)),"")</f>
        <v/>
      </c>
      <c r="T108" s="52"/>
      <c r="U108" s="52"/>
      <c r="V108" s="80"/>
      <c r="W108" s="80"/>
      <c r="X108" s="80"/>
    </row>
    <row r="109" spans="1:24" ht="18" x14ac:dyDescent="0.2">
      <c r="A109" s="50"/>
      <c r="B109" s="50"/>
      <c r="C109" s="50"/>
      <c r="D109" s="50"/>
      <c r="E109" s="50"/>
      <c r="F109" s="50"/>
      <c r="G109" s="50"/>
      <c r="H109" s="50"/>
      <c r="I109" s="50"/>
      <c r="J109" s="50"/>
      <c r="K109" s="50" t="str">
        <f>IFERROR(VLOOKUP(I109,[15]DATOS!$L$2:$Q$6,MATCH(J109,[15]DATOS!$M$7:$Q$7,0)+1,0),"")</f>
        <v/>
      </c>
      <c r="L109" s="50"/>
      <c r="M109" s="50"/>
      <c r="N109" s="50" t="str">
        <f>IFERROR(VLOOKUP(L109,[15]DATOS!$L$2:$Q$6,MATCH(M109,[15]DATOS!$M$7:$Q$7,0)+1,0),"")</f>
        <v/>
      </c>
      <c r="O109" s="50"/>
      <c r="P109" s="50"/>
      <c r="Q109" s="50"/>
      <c r="R109" s="50" t="str">
        <f>IFERROR(INDEX([15]DATOS!$T$3:$T$6,MATCH(SST!N109,[15]DATOS!$S$3:$S$6,0)),"")</f>
        <v/>
      </c>
      <c r="S109" s="51" t="str">
        <f>IFERROR(INDEX('[15]Evaluación de riesgos'!$P$9:$P$28,MATCH(SST!O109,'[15]Evaluación de riesgos'!$B$9:$B$28,0)),"")</f>
        <v/>
      </c>
      <c r="T109" s="52"/>
      <c r="U109" s="52"/>
      <c r="V109" s="80"/>
      <c r="W109" s="80"/>
      <c r="X109" s="80"/>
    </row>
    <row r="110" spans="1:24" ht="18" x14ac:dyDescent="0.2">
      <c r="A110" s="50"/>
      <c r="B110" s="50"/>
      <c r="C110" s="50"/>
      <c r="D110" s="50"/>
      <c r="E110" s="50"/>
      <c r="F110" s="50"/>
      <c r="G110" s="50"/>
      <c r="H110" s="50"/>
      <c r="I110" s="50"/>
      <c r="J110" s="50"/>
      <c r="K110" s="50" t="str">
        <f>IFERROR(VLOOKUP(I110,[15]DATOS!$L$2:$Q$6,MATCH(J110,[15]DATOS!$M$7:$Q$7,0)+1,0),"")</f>
        <v/>
      </c>
      <c r="L110" s="50"/>
      <c r="M110" s="50"/>
      <c r="N110" s="50" t="str">
        <f>IFERROR(VLOOKUP(L110,[15]DATOS!$L$2:$Q$6,MATCH(M110,[15]DATOS!$M$7:$Q$7,0)+1,0),"")</f>
        <v/>
      </c>
      <c r="O110" s="50"/>
      <c r="P110" s="50"/>
      <c r="Q110" s="50"/>
      <c r="R110" s="50" t="str">
        <f>IFERROR(INDEX([15]DATOS!$T$3:$T$6,MATCH(SST!N110,[15]DATOS!$S$3:$S$6,0)),"")</f>
        <v/>
      </c>
      <c r="S110" s="51" t="str">
        <f>IFERROR(INDEX('[15]Evaluación de riesgos'!$P$9:$P$28,MATCH(SST!O110,'[15]Evaluación de riesgos'!$B$9:$B$28,0)),"")</f>
        <v/>
      </c>
      <c r="T110" s="52"/>
      <c r="U110" s="52"/>
      <c r="V110" s="80"/>
      <c r="W110" s="80"/>
      <c r="X110" s="80"/>
    </row>
    <row r="111" spans="1:24" ht="18" x14ac:dyDescent="0.2">
      <c r="A111" s="50"/>
      <c r="B111" s="50"/>
      <c r="C111" s="50"/>
      <c r="D111" s="50"/>
      <c r="E111" s="50"/>
      <c r="F111" s="50"/>
      <c r="G111" s="50"/>
      <c r="H111" s="50"/>
      <c r="I111" s="50"/>
      <c r="J111" s="50"/>
      <c r="K111" s="50" t="str">
        <f>IFERROR(VLOOKUP(I111,[15]DATOS!$L$2:$Q$6,MATCH(J111,[15]DATOS!$M$7:$Q$7,0)+1,0),"")</f>
        <v/>
      </c>
      <c r="L111" s="50"/>
      <c r="M111" s="50"/>
      <c r="N111" s="50" t="str">
        <f>IFERROR(VLOOKUP(L111,[15]DATOS!$L$2:$Q$6,MATCH(M111,[15]DATOS!$M$7:$Q$7,0)+1,0),"")</f>
        <v/>
      </c>
      <c r="O111" s="50"/>
      <c r="P111" s="50"/>
      <c r="Q111" s="50"/>
      <c r="R111" s="50" t="str">
        <f>IFERROR(INDEX([15]DATOS!$T$3:$T$6,MATCH(SST!N111,[15]DATOS!$S$3:$S$6,0)),"")</f>
        <v/>
      </c>
      <c r="S111" s="51" t="str">
        <f>IFERROR(INDEX('[15]Evaluación de riesgos'!$P$9:$P$28,MATCH(SST!O111,'[15]Evaluación de riesgos'!$B$9:$B$28,0)),"")</f>
        <v/>
      </c>
      <c r="T111" s="52"/>
      <c r="U111" s="52"/>
      <c r="V111" s="80"/>
      <c r="W111" s="80"/>
      <c r="X111" s="80"/>
    </row>
    <row r="112" spans="1:24" ht="18" x14ac:dyDescent="0.2">
      <c r="A112" s="50"/>
      <c r="B112" s="50"/>
      <c r="C112" s="50"/>
      <c r="D112" s="50"/>
      <c r="E112" s="50"/>
      <c r="F112" s="50"/>
      <c r="G112" s="50"/>
      <c r="H112" s="50"/>
      <c r="I112" s="50"/>
      <c r="J112" s="50"/>
      <c r="K112" s="50" t="str">
        <f>IFERROR(VLOOKUP(I112,[15]DATOS!$L$2:$Q$6,MATCH(J112,[15]DATOS!$M$7:$Q$7,0)+1,0),"")</f>
        <v/>
      </c>
      <c r="L112" s="50"/>
      <c r="M112" s="50"/>
      <c r="N112" s="50" t="str">
        <f>IFERROR(VLOOKUP(L112,[15]DATOS!$L$2:$Q$6,MATCH(M112,[15]DATOS!$M$7:$Q$7,0)+1,0),"")</f>
        <v/>
      </c>
      <c r="O112" s="50"/>
      <c r="P112" s="50"/>
      <c r="Q112" s="50"/>
      <c r="R112" s="50" t="str">
        <f>IFERROR(INDEX([15]DATOS!$T$3:$T$6,MATCH(SST!N112,[15]DATOS!$S$3:$S$6,0)),"")</f>
        <v/>
      </c>
      <c r="S112" s="51" t="str">
        <f>IFERROR(INDEX('[15]Evaluación de riesgos'!$P$9:$P$28,MATCH(SST!O112,'[15]Evaluación de riesgos'!$B$9:$B$28,0)),"")</f>
        <v/>
      </c>
      <c r="T112" s="52"/>
      <c r="U112" s="52"/>
      <c r="V112" s="80"/>
      <c r="W112" s="80"/>
      <c r="X112" s="80"/>
    </row>
    <row r="113" spans="1:24" ht="18" x14ac:dyDescent="0.2">
      <c r="A113" s="50"/>
      <c r="B113" s="50"/>
      <c r="C113" s="50"/>
      <c r="D113" s="50"/>
      <c r="E113" s="50"/>
      <c r="F113" s="50"/>
      <c r="G113" s="50"/>
      <c r="H113" s="50"/>
      <c r="I113" s="50"/>
      <c r="J113" s="50"/>
      <c r="K113" s="50" t="str">
        <f>IFERROR(VLOOKUP(I113,[15]DATOS!$L$2:$Q$6,MATCH(J113,[15]DATOS!$M$7:$Q$7,0)+1,0),"")</f>
        <v/>
      </c>
      <c r="L113" s="50"/>
      <c r="M113" s="50"/>
      <c r="N113" s="50" t="str">
        <f>IFERROR(VLOOKUP(L113,[15]DATOS!$L$2:$Q$6,MATCH(M113,[15]DATOS!$M$7:$Q$7,0)+1,0),"")</f>
        <v/>
      </c>
      <c r="O113" s="50"/>
      <c r="P113" s="50"/>
      <c r="Q113" s="50"/>
      <c r="R113" s="50" t="str">
        <f>IFERROR(INDEX([15]DATOS!$T$3:$T$6,MATCH(SST!N113,[15]DATOS!$S$3:$S$6,0)),"")</f>
        <v/>
      </c>
      <c r="S113" s="51" t="str">
        <f>IFERROR(INDEX('[15]Evaluación de riesgos'!$P$9:$P$28,MATCH(SST!O113,'[15]Evaluación de riesgos'!$B$9:$B$28,0)),"")</f>
        <v/>
      </c>
      <c r="T113" s="52"/>
      <c r="U113" s="52"/>
      <c r="V113" s="80"/>
      <c r="W113" s="80"/>
      <c r="X113" s="80"/>
    </row>
    <row r="114" spans="1:24" ht="18" x14ac:dyDescent="0.2">
      <c r="A114" s="50"/>
      <c r="B114" s="50"/>
      <c r="C114" s="50"/>
      <c r="D114" s="50"/>
      <c r="E114" s="50"/>
      <c r="F114" s="50"/>
      <c r="G114" s="50"/>
      <c r="H114" s="50"/>
      <c r="I114" s="50"/>
      <c r="J114" s="50"/>
      <c r="K114" s="50" t="str">
        <f>IFERROR(VLOOKUP(I114,[15]DATOS!$L$2:$Q$6,MATCH(J114,[15]DATOS!$M$7:$Q$7,0)+1,0),"")</f>
        <v/>
      </c>
      <c r="L114" s="50"/>
      <c r="M114" s="50"/>
      <c r="N114" s="50" t="str">
        <f>IFERROR(VLOOKUP(L114,[15]DATOS!$L$2:$Q$6,MATCH(M114,[15]DATOS!$M$7:$Q$7,0)+1,0),"")</f>
        <v/>
      </c>
      <c r="O114" s="50"/>
      <c r="P114" s="50"/>
      <c r="Q114" s="50"/>
      <c r="R114" s="50" t="str">
        <f>IFERROR(INDEX([15]DATOS!$T$3:$T$6,MATCH(SST!N114,[15]DATOS!$S$3:$S$6,0)),"")</f>
        <v/>
      </c>
      <c r="S114" s="51" t="str">
        <f>IFERROR(INDEX('[15]Evaluación de riesgos'!$P$9:$P$28,MATCH(SST!O114,'[15]Evaluación de riesgos'!$B$9:$B$28,0)),"")</f>
        <v/>
      </c>
      <c r="T114" s="52"/>
      <c r="U114" s="52"/>
      <c r="V114" s="80"/>
      <c r="W114" s="80"/>
      <c r="X114" s="80"/>
    </row>
    <row r="115" spans="1:24" ht="18" x14ac:dyDescent="0.2">
      <c r="A115" s="50"/>
      <c r="B115" s="50"/>
      <c r="C115" s="50"/>
      <c r="D115" s="50"/>
      <c r="E115" s="50"/>
      <c r="F115" s="50"/>
      <c r="G115" s="50"/>
      <c r="H115" s="50"/>
      <c r="I115" s="50"/>
      <c r="J115" s="50"/>
      <c r="K115" s="50" t="str">
        <f>IFERROR(VLOOKUP(I115,[15]DATOS!$L$2:$Q$6,MATCH(J115,[15]DATOS!$M$7:$Q$7,0)+1,0),"")</f>
        <v/>
      </c>
      <c r="L115" s="50"/>
      <c r="M115" s="50"/>
      <c r="N115" s="50" t="str">
        <f>IFERROR(VLOOKUP(L115,[15]DATOS!$L$2:$Q$6,MATCH(M115,[15]DATOS!$M$7:$Q$7,0)+1,0),"")</f>
        <v/>
      </c>
      <c r="O115" s="50"/>
      <c r="P115" s="50"/>
      <c r="Q115" s="50"/>
      <c r="R115" s="50" t="str">
        <f>IFERROR(INDEX([15]DATOS!$T$3:$T$6,MATCH(SST!N115,[15]DATOS!$S$3:$S$6,0)),"")</f>
        <v/>
      </c>
      <c r="S115" s="51" t="str">
        <f>IFERROR(INDEX('[15]Evaluación de riesgos'!$P$9:$P$28,MATCH(SST!O115,'[15]Evaluación de riesgos'!$B$9:$B$28,0)),"")</f>
        <v/>
      </c>
      <c r="T115" s="52"/>
      <c r="U115" s="52"/>
      <c r="V115" s="80"/>
      <c r="W115" s="80"/>
      <c r="X115" s="80"/>
    </row>
    <row r="116" spans="1:24" ht="18" x14ac:dyDescent="0.2">
      <c r="A116" s="50"/>
      <c r="B116" s="50"/>
      <c r="C116" s="50"/>
      <c r="D116" s="50"/>
      <c r="E116" s="50"/>
      <c r="F116" s="50"/>
      <c r="G116" s="50"/>
      <c r="H116" s="50"/>
      <c r="I116" s="50"/>
      <c r="J116" s="50"/>
      <c r="K116" s="50" t="str">
        <f>IFERROR(VLOOKUP(I116,[15]DATOS!$L$2:$Q$6,MATCH(J116,[15]DATOS!$M$7:$Q$7,0)+1,0),"")</f>
        <v/>
      </c>
      <c r="L116" s="50"/>
      <c r="M116" s="50"/>
      <c r="N116" s="50" t="str">
        <f>IFERROR(VLOOKUP(L116,[15]DATOS!$L$2:$Q$6,MATCH(M116,[15]DATOS!$M$7:$Q$7,0)+1,0),"")</f>
        <v/>
      </c>
      <c r="O116" s="50"/>
      <c r="P116" s="50"/>
      <c r="Q116" s="50"/>
      <c r="R116" s="50" t="str">
        <f>IFERROR(INDEX([15]DATOS!$T$3:$T$6,MATCH(SST!N116,[15]DATOS!$S$3:$S$6,0)),"")</f>
        <v/>
      </c>
      <c r="S116" s="51" t="str">
        <f>IFERROR(INDEX('[15]Evaluación de riesgos'!$P$9:$P$28,MATCH(SST!O116,'[15]Evaluación de riesgos'!$B$9:$B$28,0)),"")</f>
        <v/>
      </c>
      <c r="T116" s="52"/>
      <c r="U116" s="52"/>
      <c r="V116" s="80"/>
      <c r="W116" s="80"/>
      <c r="X116" s="80"/>
    </row>
    <row r="117" spans="1:24" ht="18" x14ac:dyDescent="0.2">
      <c r="A117" s="50"/>
      <c r="B117" s="50"/>
      <c r="C117" s="50"/>
      <c r="D117" s="50"/>
      <c r="E117" s="50"/>
      <c r="F117" s="50"/>
      <c r="G117" s="50"/>
      <c r="H117" s="50"/>
      <c r="I117" s="50"/>
      <c r="J117" s="50"/>
      <c r="K117" s="50" t="str">
        <f>IFERROR(VLOOKUP(I117,[15]DATOS!$L$2:$Q$6,MATCH(J117,[15]DATOS!$M$7:$Q$7,0)+1,0),"")</f>
        <v/>
      </c>
      <c r="L117" s="50"/>
      <c r="M117" s="50"/>
      <c r="N117" s="50" t="str">
        <f>IFERROR(VLOOKUP(L117,[15]DATOS!$L$2:$Q$6,MATCH(M117,[15]DATOS!$M$7:$Q$7,0)+1,0),"")</f>
        <v/>
      </c>
      <c r="O117" s="50"/>
      <c r="P117" s="50"/>
      <c r="Q117" s="50"/>
      <c r="R117" s="50" t="str">
        <f>IFERROR(INDEX([15]DATOS!$T$3:$T$6,MATCH(SST!N117,[15]DATOS!$S$3:$S$6,0)),"")</f>
        <v/>
      </c>
      <c r="S117" s="51" t="str">
        <f>IFERROR(INDEX('[15]Evaluación de riesgos'!$P$9:$P$28,MATCH(SST!O117,'[15]Evaluación de riesgos'!$B$9:$B$28,0)),"")</f>
        <v/>
      </c>
      <c r="T117" s="52"/>
      <c r="U117" s="52"/>
      <c r="V117" s="80"/>
      <c r="W117" s="80"/>
      <c r="X117" s="80"/>
    </row>
    <row r="118" spans="1:24" ht="18" x14ac:dyDescent="0.2">
      <c r="A118" s="50"/>
      <c r="B118" s="50"/>
      <c r="C118" s="50"/>
      <c r="D118" s="50"/>
      <c r="E118" s="50"/>
      <c r="F118" s="50"/>
      <c r="G118" s="50"/>
      <c r="H118" s="50"/>
      <c r="I118" s="50"/>
      <c r="J118" s="50"/>
      <c r="K118" s="50" t="str">
        <f>IFERROR(VLOOKUP(I118,[15]DATOS!$L$2:$Q$6,MATCH(J118,[15]DATOS!$M$7:$Q$7,0)+1,0),"")</f>
        <v/>
      </c>
      <c r="L118" s="50"/>
      <c r="M118" s="50"/>
      <c r="N118" s="50" t="str">
        <f>IFERROR(VLOOKUP(L118,[15]DATOS!$L$2:$Q$6,MATCH(M118,[15]DATOS!$M$7:$Q$7,0)+1,0),"")</f>
        <v/>
      </c>
      <c r="O118" s="50"/>
      <c r="P118" s="50"/>
      <c r="Q118" s="50"/>
      <c r="R118" s="50" t="str">
        <f>IFERROR(INDEX([15]DATOS!$T$3:$T$6,MATCH(SST!N118,[15]DATOS!$S$3:$S$6,0)),"")</f>
        <v/>
      </c>
      <c r="S118" s="51" t="str">
        <f>IFERROR(INDEX('[15]Evaluación de riesgos'!$P$9:$P$28,MATCH(SST!O118,'[15]Evaluación de riesgos'!$B$9:$B$28,0)),"")</f>
        <v/>
      </c>
      <c r="T118" s="52"/>
      <c r="U118" s="52"/>
      <c r="V118" s="80"/>
      <c r="W118" s="80"/>
      <c r="X118" s="80"/>
    </row>
    <row r="119" spans="1:24" ht="18" x14ac:dyDescent="0.2">
      <c r="A119" s="50"/>
      <c r="B119" s="50"/>
      <c r="C119" s="50"/>
      <c r="D119" s="50"/>
      <c r="E119" s="50"/>
      <c r="F119" s="50"/>
      <c r="G119" s="50"/>
      <c r="H119" s="50"/>
      <c r="I119" s="50"/>
      <c r="J119" s="50"/>
      <c r="K119" s="50" t="str">
        <f>IFERROR(VLOOKUP(I119,[15]DATOS!$L$2:$Q$6,MATCH(J119,[15]DATOS!$M$7:$Q$7,0)+1,0),"")</f>
        <v/>
      </c>
      <c r="L119" s="50"/>
      <c r="M119" s="50"/>
      <c r="N119" s="50" t="str">
        <f>IFERROR(VLOOKUP(L119,[15]DATOS!$L$2:$Q$6,MATCH(M119,[15]DATOS!$M$7:$Q$7,0)+1,0),"")</f>
        <v/>
      </c>
      <c r="O119" s="50"/>
      <c r="P119" s="50"/>
      <c r="Q119" s="50"/>
      <c r="R119" s="50" t="str">
        <f>IFERROR(INDEX([15]DATOS!$T$3:$T$6,MATCH(SST!N119,[15]DATOS!$S$3:$S$6,0)),"")</f>
        <v/>
      </c>
      <c r="S119" s="51" t="str">
        <f>IFERROR(INDEX('[15]Evaluación de riesgos'!$P$9:$P$28,MATCH(SST!O119,'[15]Evaluación de riesgos'!$B$9:$B$28,0)),"")</f>
        <v/>
      </c>
      <c r="T119" s="52"/>
      <c r="U119" s="52"/>
      <c r="V119" s="80"/>
      <c r="W119" s="80"/>
      <c r="X119" s="80"/>
    </row>
    <row r="120" spans="1:24" ht="18" x14ac:dyDescent="0.2">
      <c r="A120" s="50"/>
      <c r="B120" s="50"/>
      <c r="C120" s="50"/>
      <c r="D120" s="50"/>
      <c r="E120" s="50"/>
      <c r="F120" s="50"/>
      <c r="G120" s="50"/>
      <c r="H120" s="50"/>
      <c r="I120" s="50"/>
      <c r="J120" s="50"/>
      <c r="K120" s="50" t="str">
        <f>IFERROR(VLOOKUP(I120,[15]DATOS!$L$2:$Q$6,MATCH(J120,[15]DATOS!$M$7:$Q$7,0)+1,0),"")</f>
        <v/>
      </c>
      <c r="L120" s="50"/>
      <c r="M120" s="50"/>
      <c r="N120" s="50" t="str">
        <f>IFERROR(VLOOKUP(L120,[15]DATOS!$L$2:$Q$6,MATCH(M120,[15]DATOS!$M$7:$Q$7,0)+1,0),"")</f>
        <v/>
      </c>
      <c r="O120" s="50"/>
      <c r="P120" s="50"/>
      <c r="Q120" s="50"/>
      <c r="R120" s="50" t="str">
        <f>IFERROR(INDEX([15]DATOS!$T$3:$T$6,MATCH(SST!N120,[15]DATOS!$S$3:$S$6,0)),"")</f>
        <v/>
      </c>
      <c r="S120" s="51" t="str">
        <f>IFERROR(INDEX('[15]Evaluación de riesgos'!$P$9:$P$28,MATCH(SST!O120,'[15]Evaluación de riesgos'!$B$9:$B$28,0)),"")</f>
        <v/>
      </c>
      <c r="T120" s="52"/>
      <c r="U120" s="52"/>
      <c r="V120" s="80"/>
      <c r="W120" s="80"/>
      <c r="X120" s="80"/>
    </row>
    <row r="121" spans="1:24" ht="18" x14ac:dyDescent="0.2">
      <c r="A121" s="50"/>
      <c r="B121" s="50"/>
      <c r="C121" s="50"/>
      <c r="D121" s="50"/>
      <c r="E121" s="50"/>
      <c r="F121" s="50"/>
      <c r="G121" s="50"/>
      <c r="H121" s="50"/>
      <c r="I121" s="50"/>
      <c r="J121" s="50"/>
      <c r="K121" s="50" t="str">
        <f>IFERROR(VLOOKUP(I121,[15]DATOS!$L$2:$Q$6,MATCH(J121,[15]DATOS!$M$7:$Q$7,0)+1,0),"")</f>
        <v/>
      </c>
      <c r="L121" s="50"/>
      <c r="M121" s="50"/>
      <c r="N121" s="50" t="str">
        <f>IFERROR(VLOOKUP(L121,[15]DATOS!$L$2:$Q$6,MATCH(M121,[15]DATOS!$M$7:$Q$7,0)+1,0),"")</f>
        <v/>
      </c>
      <c r="O121" s="50"/>
      <c r="P121" s="50"/>
      <c r="Q121" s="50"/>
      <c r="R121" s="50" t="str">
        <f>IFERROR(INDEX([15]DATOS!$T$3:$T$6,MATCH(SST!N121,[15]DATOS!$S$3:$S$6,0)),"")</f>
        <v/>
      </c>
      <c r="S121" s="51" t="str">
        <f>IFERROR(INDEX('[15]Evaluación de riesgos'!$P$9:$P$28,MATCH(SST!O121,'[15]Evaluación de riesgos'!$B$9:$B$28,0)),"")</f>
        <v/>
      </c>
      <c r="T121" s="52"/>
      <c r="U121" s="52"/>
      <c r="V121" s="80"/>
      <c r="W121" s="80"/>
      <c r="X121" s="80"/>
    </row>
    <row r="122" spans="1:24" ht="18" x14ac:dyDescent="0.2">
      <c r="A122" s="50"/>
      <c r="B122" s="50"/>
      <c r="C122" s="50"/>
      <c r="D122" s="50"/>
      <c r="E122" s="50"/>
      <c r="F122" s="50"/>
      <c r="G122" s="50"/>
      <c r="H122" s="50"/>
      <c r="I122" s="50"/>
      <c r="J122" s="50"/>
      <c r="K122" s="50" t="str">
        <f>IFERROR(VLOOKUP(I122,[15]DATOS!$L$2:$Q$6,MATCH(J122,[15]DATOS!$M$7:$Q$7,0)+1,0),"")</f>
        <v/>
      </c>
      <c r="L122" s="50"/>
      <c r="M122" s="50"/>
      <c r="N122" s="50" t="str">
        <f>IFERROR(VLOOKUP(L122,[15]DATOS!$L$2:$Q$6,MATCH(M122,[15]DATOS!$M$7:$Q$7,0)+1,0),"")</f>
        <v/>
      </c>
      <c r="O122" s="50"/>
      <c r="P122" s="50"/>
      <c r="Q122" s="50"/>
      <c r="R122" s="50" t="str">
        <f>IFERROR(INDEX([15]DATOS!$T$3:$T$6,MATCH(SST!N122,[15]DATOS!$S$3:$S$6,0)),"")</f>
        <v/>
      </c>
      <c r="S122" s="51" t="str">
        <f>IFERROR(INDEX('[15]Evaluación de riesgos'!$P$9:$P$28,MATCH(SST!O122,'[15]Evaluación de riesgos'!$B$9:$B$28,0)),"")</f>
        <v/>
      </c>
      <c r="T122" s="52"/>
      <c r="U122" s="52"/>
      <c r="V122" s="80"/>
      <c r="W122" s="80"/>
      <c r="X122" s="80"/>
    </row>
    <row r="123" spans="1:24" ht="18" x14ac:dyDescent="0.2">
      <c r="A123" s="50"/>
      <c r="B123" s="50"/>
      <c r="C123" s="50"/>
      <c r="D123" s="50"/>
      <c r="E123" s="50"/>
      <c r="F123" s="50"/>
      <c r="G123" s="50"/>
      <c r="H123" s="50"/>
      <c r="I123" s="50"/>
      <c r="J123" s="50"/>
      <c r="K123" s="50" t="str">
        <f>IFERROR(VLOOKUP(I123,[15]DATOS!$L$2:$Q$6,MATCH(J123,[15]DATOS!$M$7:$Q$7,0)+1,0),"")</f>
        <v/>
      </c>
      <c r="L123" s="50"/>
      <c r="M123" s="50"/>
      <c r="N123" s="50" t="str">
        <f>IFERROR(VLOOKUP(L123,[15]DATOS!$L$2:$Q$6,MATCH(M123,[15]DATOS!$M$7:$Q$7,0)+1,0),"")</f>
        <v/>
      </c>
      <c r="O123" s="50"/>
      <c r="P123" s="50"/>
      <c r="Q123" s="50"/>
      <c r="R123" s="50" t="str">
        <f>IFERROR(INDEX([15]DATOS!$T$3:$T$6,MATCH(SST!N123,[15]DATOS!$S$3:$S$6,0)),"")</f>
        <v/>
      </c>
      <c r="S123" s="51" t="str">
        <f>IFERROR(INDEX('[15]Evaluación de riesgos'!$P$9:$P$28,MATCH(SST!O123,'[15]Evaluación de riesgos'!$B$9:$B$28,0)),"")</f>
        <v/>
      </c>
      <c r="T123" s="52"/>
      <c r="U123" s="52"/>
      <c r="V123" s="80"/>
      <c r="W123" s="80"/>
      <c r="X123" s="80"/>
    </row>
    <row r="124" spans="1:24" ht="18" x14ac:dyDescent="0.2">
      <c r="A124" s="50"/>
      <c r="B124" s="50"/>
      <c r="C124" s="50"/>
      <c r="D124" s="50"/>
      <c r="E124" s="50"/>
      <c r="F124" s="50"/>
      <c r="G124" s="50"/>
      <c r="H124" s="50"/>
      <c r="I124" s="50"/>
      <c r="J124" s="50"/>
      <c r="K124" s="50" t="str">
        <f>IFERROR(VLOOKUP(I124,[15]DATOS!$L$2:$Q$6,MATCH(J124,[15]DATOS!$M$7:$Q$7,0)+1,0),"")</f>
        <v/>
      </c>
      <c r="L124" s="50"/>
      <c r="M124" s="50"/>
      <c r="N124" s="50" t="str">
        <f>IFERROR(VLOOKUP(L124,[15]DATOS!$L$2:$Q$6,MATCH(M124,[15]DATOS!$M$7:$Q$7,0)+1,0),"")</f>
        <v/>
      </c>
      <c r="O124" s="50"/>
      <c r="P124" s="50"/>
      <c r="Q124" s="50"/>
      <c r="R124" s="50" t="str">
        <f>IFERROR(INDEX([15]DATOS!$T$3:$T$6,MATCH(SST!N124,[15]DATOS!$S$3:$S$6,0)),"")</f>
        <v/>
      </c>
      <c r="S124" s="51" t="str">
        <f>IFERROR(INDEX('[15]Evaluación de riesgos'!$P$9:$P$28,MATCH(SST!O124,'[15]Evaluación de riesgos'!$B$9:$B$28,0)),"")</f>
        <v/>
      </c>
      <c r="T124" s="52"/>
      <c r="U124" s="52"/>
      <c r="V124" s="80"/>
      <c r="W124" s="80"/>
      <c r="X124" s="80"/>
    </row>
    <row r="125" spans="1:24" ht="18" x14ac:dyDescent="0.2">
      <c r="A125" s="50"/>
      <c r="B125" s="50"/>
      <c r="C125" s="50"/>
      <c r="D125" s="50"/>
      <c r="E125" s="50"/>
      <c r="F125" s="50"/>
      <c r="G125" s="50"/>
      <c r="H125" s="50"/>
      <c r="I125" s="50"/>
      <c r="J125" s="50"/>
      <c r="K125" s="50" t="str">
        <f>IFERROR(VLOOKUP(I125,[15]DATOS!$L$2:$Q$6,MATCH(J125,[15]DATOS!$M$7:$Q$7,0)+1,0),"")</f>
        <v/>
      </c>
      <c r="L125" s="50"/>
      <c r="M125" s="50"/>
      <c r="N125" s="50" t="str">
        <f>IFERROR(VLOOKUP(L125,[15]DATOS!$L$2:$Q$6,MATCH(M125,[15]DATOS!$M$7:$Q$7,0)+1,0),"")</f>
        <v/>
      </c>
      <c r="O125" s="50"/>
      <c r="P125" s="50"/>
      <c r="Q125" s="50"/>
      <c r="R125" s="50" t="str">
        <f>IFERROR(INDEX([15]DATOS!$T$3:$T$6,MATCH(SST!N125,[15]DATOS!$S$3:$S$6,0)),"")</f>
        <v/>
      </c>
      <c r="S125" s="51" t="str">
        <f>IFERROR(INDEX('[15]Evaluación de riesgos'!$P$9:$P$28,MATCH(SST!O125,'[15]Evaluación de riesgos'!$B$9:$B$28,0)),"")</f>
        <v/>
      </c>
      <c r="T125" s="52"/>
      <c r="U125" s="52"/>
      <c r="V125" s="80"/>
      <c r="W125" s="80"/>
      <c r="X125" s="80"/>
    </row>
    <row r="126" spans="1:24" ht="18" x14ac:dyDescent="0.2">
      <c r="A126" s="50"/>
      <c r="B126" s="50"/>
      <c r="C126" s="50"/>
      <c r="D126" s="50"/>
      <c r="E126" s="50"/>
      <c r="F126" s="50"/>
      <c r="G126" s="50"/>
      <c r="H126" s="50"/>
      <c r="I126" s="50"/>
      <c r="J126" s="50"/>
      <c r="K126" s="50" t="str">
        <f>IFERROR(VLOOKUP(I126,[15]DATOS!$L$2:$Q$6,MATCH(J126,[15]DATOS!$M$7:$Q$7,0)+1,0),"")</f>
        <v/>
      </c>
      <c r="L126" s="50"/>
      <c r="M126" s="50"/>
      <c r="N126" s="50" t="str">
        <f>IFERROR(VLOOKUP(L126,[15]DATOS!$L$2:$Q$6,MATCH(M126,[15]DATOS!$M$7:$Q$7,0)+1,0),"")</f>
        <v/>
      </c>
      <c r="O126" s="50"/>
      <c r="P126" s="50"/>
      <c r="Q126" s="50"/>
      <c r="R126" s="50" t="str">
        <f>IFERROR(INDEX([15]DATOS!$T$3:$T$6,MATCH(SST!N126,[15]DATOS!$S$3:$S$6,0)),"")</f>
        <v/>
      </c>
      <c r="S126" s="51" t="str">
        <f>IFERROR(INDEX('[15]Evaluación de riesgos'!$P$9:$P$28,MATCH(SST!O126,'[15]Evaluación de riesgos'!$B$9:$B$28,0)),"")</f>
        <v/>
      </c>
      <c r="T126" s="52"/>
      <c r="U126" s="52"/>
      <c r="V126" s="80"/>
      <c r="W126" s="80"/>
      <c r="X126" s="80"/>
    </row>
    <row r="127" spans="1:24" ht="18" x14ac:dyDescent="0.2">
      <c r="A127" s="50"/>
      <c r="B127" s="50"/>
      <c r="C127" s="50"/>
      <c r="D127" s="50"/>
      <c r="E127" s="50"/>
      <c r="F127" s="50"/>
      <c r="G127" s="50"/>
      <c r="H127" s="50"/>
      <c r="I127" s="50"/>
      <c r="J127" s="50"/>
      <c r="K127" s="50" t="str">
        <f>IFERROR(VLOOKUP(I127,[15]DATOS!$L$2:$Q$6,MATCH(J127,[15]DATOS!$M$7:$Q$7,0)+1,0),"")</f>
        <v/>
      </c>
      <c r="L127" s="50"/>
      <c r="M127" s="50"/>
      <c r="N127" s="50" t="str">
        <f>IFERROR(VLOOKUP(L127,[15]DATOS!$L$2:$Q$6,MATCH(M127,[15]DATOS!$M$7:$Q$7,0)+1,0),"")</f>
        <v/>
      </c>
      <c r="O127" s="50"/>
      <c r="P127" s="50"/>
      <c r="Q127" s="50"/>
      <c r="R127" s="50" t="str">
        <f>IFERROR(INDEX([15]DATOS!$T$3:$T$6,MATCH(SST!N127,[15]DATOS!$S$3:$S$6,0)),"")</f>
        <v/>
      </c>
      <c r="S127" s="51" t="str">
        <f>IFERROR(INDEX('[15]Evaluación de riesgos'!$P$9:$P$28,MATCH(SST!O127,'[15]Evaluación de riesgos'!$B$9:$B$28,0)),"")</f>
        <v/>
      </c>
      <c r="T127" s="52"/>
      <c r="U127" s="52"/>
      <c r="V127" s="80"/>
      <c r="W127" s="80"/>
      <c r="X127" s="80"/>
    </row>
    <row r="128" spans="1:24" ht="18" x14ac:dyDescent="0.2">
      <c r="A128" s="50"/>
      <c r="B128" s="50"/>
      <c r="C128" s="50"/>
      <c r="D128" s="50"/>
      <c r="E128" s="50"/>
      <c r="F128" s="50"/>
      <c r="G128" s="50"/>
      <c r="H128" s="50"/>
      <c r="I128" s="50"/>
      <c r="J128" s="50"/>
      <c r="K128" s="50" t="str">
        <f>IFERROR(VLOOKUP(I128,[15]DATOS!$L$2:$Q$6,MATCH(J128,[15]DATOS!$M$7:$Q$7,0)+1,0),"")</f>
        <v/>
      </c>
      <c r="L128" s="50"/>
      <c r="M128" s="50"/>
      <c r="N128" s="50" t="str">
        <f>IFERROR(VLOOKUP(L128,[15]DATOS!$L$2:$Q$6,MATCH(M128,[15]DATOS!$M$7:$Q$7,0)+1,0),"")</f>
        <v/>
      </c>
      <c r="O128" s="50"/>
      <c r="P128" s="50"/>
      <c r="Q128" s="50"/>
      <c r="R128" s="50" t="str">
        <f>IFERROR(INDEX([15]DATOS!$T$3:$T$6,MATCH(SST!N128,[15]DATOS!$S$3:$S$6,0)),"")</f>
        <v/>
      </c>
      <c r="S128" s="51" t="str">
        <f>IFERROR(INDEX('[15]Evaluación de riesgos'!$P$9:$P$28,MATCH(SST!O128,'[15]Evaluación de riesgos'!$B$9:$B$28,0)),"")</f>
        <v/>
      </c>
      <c r="T128" s="52"/>
      <c r="U128" s="52"/>
      <c r="V128" s="80"/>
      <c r="W128" s="80"/>
      <c r="X128" s="80"/>
    </row>
    <row r="129" spans="1:24" ht="18" x14ac:dyDescent="0.2">
      <c r="A129" s="50"/>
      <c r="B129" s="50"/>
      <c r="C129" s="50"/>
      <c r="D129" s="50"/>
      <c r="E129" s="50"/>
      <c r="F129" s="50"/>
      <c r="G129" s="50"/>
      <c r="H129" s="50"/>
      <c r="I129" s="50"/>
      <c r="J129" s="50"/>
      <c r="K129" s="50" t="str">
        <f>IFERROR(VLOOKUP(I129,[15]DATOS!$L$2:$Q$6,MATCH(J129,[15]DATOS!$M$7:$Q$7,0)+1,0),"")</f>
        <v/>
      </c>
      <c r="L129" s="50"/>
      <c r="M129" s="50"/>
      <c r="N129" s="50" t="str">
        <f>IFERROR(VLOOKUP(L129,[15]DATOS!$L$2:$Q$6,MATCH(M129,[15]DATOS!$M$7:$Q$7,0)+1,0),"")</f>
        <v/>
      </c>
      <c r="O129" s="50"/>
      <c r="P129" s="50"/>
      <c r="Q129" s="50"/>
      <c r="R129" s="50" t="str">
        <f>IFERROR(INDEX([15]DATOS!$T$3:$T$6,MATCH(SST!N129,[15]DATOS!$S$3:$S$6,0)),"")</f>
        <v/>
      </c>
      <c r="S129" s="51" t="str">
        <f>IFERROR(INDEX('[15]Evaluación de riesgos'!$P$9:$P$28,MATCH(SST!O129,'[15]Evaluación de riesgos'!$B$9:$B$28,0)),"")</f>
        <v/>
      </c>
      <c r="T129" s="52"/>
      <c r="U129" s="52"/>
      <c r="V129" s="80"/>
      <c r="W129" s="80"/>
      <c r="X129" s="80"/>
    </row>
    <row r="130" spans="1:24" ht="18" x14ac:dyDescent="0.2">
      <c r="A130" s="50"/>
      <c r="B130" s="50"/>
      <c r="C130" s="50"/>
      <c r="D130" s="50"/>
      <c r="E130" s="50"/>
      <c r="F130" s="50"/>
      <c r="G130" s="50"/>
      <c r="H130" s="50"/>
      <c r="I130" s="50"/>
      <c r="J130" s="50"/>
      <c r="K130" s="50" t="str">
        <f>IFERROR(VLOOKUP(I130,[15]DATOS!$L$2:$Q$6,MATCH(J130,[15]DATOS!$M$7:$Q$7,0)+1,0),"")</f>
        <v/>
      </c>
      <c r="L130" s="50"/>
      <c r="M130" s="50"/>
      <c r="N130" s="50" t="str">
        <f>IFERROR(VLOOKUP(L130,[15]DATOS!$L$2:$Q$6,MATCH(M130,[15]DATOS!$M$7:$Q$7,0)+1,0),"")</f>
        <v/>
      </c>
      <c r="O130" s="50"/>
      <c r="P130" s="50"/>
      <c r="Q130" s="50"/>
      <c r="R130" s="50" t="str">
        <f>IFERROR(INDEX([15]DATOS!$T$3:$T$6,MATCH(SST!N130,[15]DATOS!$S$3:$S$6,0)),"")</f>
        <v/>
      </c>
      <c r="S130" s="51" t="str">
        <f>IFERROR(INDEX('[15]Evaluación de riesgos'!$P$9:$P$28,MATCH(SST!O130,'[15]Evaluación de riesgos'!$B$9:$B$28,0)),"")</f>
        <v/>
      </c>
      <c r="T130" s="52"/>
      <c r="U130" s="52"/>
      <c r="V130" s="80"/>
      <c r="W130" s="80"/>
      <c r="X130" s="80"/>
    </row>
    <row r="131" spans="1:24" ht="18" x14ac:dyDescent="0.2">
      <c r="A131" s="50"/>
      <c r="B131" s="50"/>
      <c r="C131" s="50"/>
      <c r="D131" s="50"/>
      <c r="E131" s="50"/>
      <c r="F131" s="50"/>
      <c r="G131" s="50"/>
      <c r="H131" s="50"/>
      <c r="I131" s="50"/>
      <c r="J131" s="50"/>
      <c r="K131" s="50" t="str">
        <f>IFERROR(VLOOKUP(I131,[15]DATOS!$L$2:$Q$6,MATCH(J131,[15]DATOS!$M$7:$Q$7,0)+1,0),"")</f>
        <v/>
      </c>
      <c r="L131" s="50"/>
      <c r="M131" s="50"/>
      <c r="N131" s="50" t="str">
        <f>IFERROR(VLOOKUP(L131,[15]DATOS!$L$2:$Q$6,MATCH(M131,[15]DATOS!$M$7:$Q$7,0)+1,0),"")</f>
        <v/>
      </c>
      <c r="O131" s="50"/>
      <c r="P131" s="50"/>
      <c r="Q131" s="50"/>
      <c r="R131" s="50" t="str">
        <f>IFERROR(INDEX([15]DATOS!$T$3:$T$6,MATCH(SST!N131,[15]DATOS!$S$3:$S$6,0)),"")</f>
        <v/>
      </c>
      <c r="S131" s="51" t="str">
        <f>IFERROR(INDEX('[15]Evaluación de riesgos'!$P$9:$P$28,MATCH(SST!O131,'[15]Evaluación de riesgos'!$B$9:$B$28,0)),"")</f>
        <v/>
      </c>
      <c r="T131" s="52"/>
      <c r="U131" s="52"/>
      <c r="V131" s="80"/>
      <c r="W131" s="80"/>
      <c r="X131" s="80"/>
    </row>
    <row r="132" spans="1:24" ht="18" x14ac:dyDescent="0.2">
      <c r="A132" s="50"/>
      <c r="B132" s="50"/>
      <c r="C132" s="50"/>
      <c r="D132" s="50"/>
      <c r="E132" s="50"/>
      <c r="F132" s="50"/>
      <c r="G132" s="50"/>
      <c r="H132" s="50"/>
      <c r="I132" s="50"/>
      <c r="J132" s="50"/>
      <c r="K132" s="50" t="str">
        <f>IFERROR(VLOOKUP(I132,[15]DATOS!$L$2:$Q$6,MATCH(J132,[15]DATOS!$M$7:$Q$7,0)+1,0),"")</f>
        <v/>
      </c>
      <c r="L132" s="50"/>
      <c r="M132" s="50"/>
      <c r="N132" s="50" t="str">
        <f>IFERROR(VLOOKUP(L132,[15]DATOS!$L$2:$Q$6,MATCH(M132,[15]DATOS!$M$7:$Q$7,0)+1,0),"")</f>
        <v/>
      </c>
      <c r="O132" s="50"/>
      <c r="P132" s="50"/>
      <c r="Q132" s="50"/>
      <c r="R132" s="50" t="str">
        <f>IFERROR(INDEX([15]DATOS!$T$3:$T$6,MATCH(SST!N132,[15]DATOS!$S$3:$S$6,0)),"")</f>
        <v/>
      </c>
      <c r="S132" s="51" t="str">
        <f>IFERROR(INDEX('[15]Evaluación de riesgos'!$P$9:$P$28,MATCH(SST!O132,'[15]Evaluación de riesgos'!$B$9:$B$28,0)),"")</f>
        <v/>
      </c>
      <c r="T132" s="52"/>
      <c r="U132" s="52"/>
      <c r="V132" s="80"/>
      <c r="W132" s="80"/>
      <c r="X132" s="80"/>
    </row>
    <row r="133" spans="1:24" ht="18" x14ac:dyDescent="0.2">
      <c r="A133" s="50"/>
      <c r="B133" s="50"/>
      <c r="C133" s="50"/>
      <c r="D133" s="50"/>
      <c r="E133" s="50"/>
      <c r="F133" s="50"/>
      <c r="G133" s="50"/>
      <c r="H133" s="50"/>
      <c r="I133" s="50"/>
      <c r="J133" s="50"/>
      <c r="K133" s="50" t="str">
        <f>IFERROR(VLOOKUP(I133,[15]DATOS!$L$2:$Q$6,MATCH(J133,[15]DATOS!$M$7:$Q$7,0)+1,0),"")</f>
        <v/>
      </c>
      <c r="L133" s="50"/>
      <c r="M133" s="50"/>
      <c r="N133" s="50" t="str">
        <f>IFERROR(VLOOKUP(L133,[15]DATOS!$L$2:$Q$6,MATCH(M133,[15]DATOS!$M$7:$Q$7,0)+1,0),"")</f>
        <v/>
      </c>
      <c r="O133" s="50"/>
      <c r="P133" s="50"/>
      <c r="Q133" s="50"/>
      <c r="R133" s="50" t="str">
        <f>IFERROR(INDEX([15]DATOS!$T$3:$T$6,MATCH(SST!N133,[15]DATOS!$S$3:$S$6,0)),"")</f>
        <v/>
      </c>
      <c r="S133" s="51" t="str">
        <f>IFERROR(INDEX('[15]Evaluación de riesgos'!$P$9:$P$28,MATCH(SST!O133,'[15]Evaluación de riesgos'!$B$9:$B$28,0)),"")</f>
        <v/>
      </c>
      <c r="T133" s="52"/>
      <c r="U133" s="52"/>
      <c r="V133" s="80"/>
      <c r="W133" s="80"/>
      <c r="X133" s="80"/>
    </row>
    <row r="134" spans="1:24" ht="18" x14ac:dyDescent="0.2">
      <c r="A134" s="50"/>
      <c r="B134" s="50"/>
      <c r="C134" s="50"/>
      <c r="D134" s="50"/>
      <c r="E134" s="50"/>
      <c r="F134" s="50"/>
      <c r="G134" s="50"/>
      <c r="H134" s="50"/>
      <c r="I134" s="50"/>
      <c r="J134" s="50"/>
      <c r="K134" s="50" t="str">
        <f>IFERROR(VLOOKUP(I134,[15]DATOS!$L$2:$Q$6,MATCH(J134,[15]DATOS!$M$7:$Q$7,0)+1,0),"")</f>
        <v/>
      </c>
      <c r="L134" s="50"/>
      <c r="M134" s="50"/>
      <c r="N134" s="50" t="str">
        <f>IFERROR(VLOOKUP(L134,[15]DATOS!$L$2:$Q$6,MATCH(M134,[15]DATOS!$M$7:$Q$7,0)+1,0),"")</f>
        <v/>
      </c>
      <c r="O134" s="50"/>
      <c r="P134" s="50"/>
      <c r="Q134" s="50"/>
      <c r="R134" s="50" t="str">
        <f>IFERROR(INDEX([15]DATOS!$T$3:$T$6,MATCH(SST!N134,[15]DATOS!$S$3:$S$6,0)),"")</f>
        <v/>
      </c>
      <c r="S134" s="51" t="str">
        <f>IFERROR(INDEX('[15]Evaluación de riesgos'!$P$9:$P$28,MATCH(SST!O134,'[15]Evaluación de riesgos'!$B$9:$B$28,0)),"")</f>
        <v/>
      </c>
      <c r="T134" s="52"/>
      <c r="U134" s="52"/>
      <c r="V134" s="80"/>
      <c r="W134" s="80"/>
      <c r="X134" s="80"/>
    </row>
    <row r="135" spans="1:24" ht="18" x14ac:dyDescent="0.2">
      <c r="A135" s="50"/>
      <c r="B135" s="50"/>
      <c r="C135" s="50"/>
      <c r="D135" s="50"/>
      <c r="E135" s="50"/>
      <c r="F135" s="50"/>
      <c r="G135" s="50"/>
      <c r="H135" s="50"/>
      <c r="I135" s="50"/>
      <c r="J135" s="50"/>
      <c r="K135" s="50" t="str">
        <f>IFERROR(VLOOKUP(I135,[15]DATOS!$L$2:$Q$6,MATCH(J135,[15]DATOS!$M$7:$Q$7,0)+1,0),"")</f>
        <v/>
      </c>
      <c r="L135" s="50"/>
      <c r="M135" s="50"/>
      <c r="N135" s="50" t="str">
        <f>IFERROR(VLOOKUP(L135,[15]DATOS!$L$2:$Q$6,MATCH(M135,[15]DATOS!$M$7:$Q$7,0)+1,0),"")</f>
        <v/>
      </c>
      <c r="O135" s="50"/>
      <c r="P135" s="50"/>
      <c r="Q135" s="50"/>
      <c r="R135" s="50" t="str">
        <f>IFERROR(INDEX([15]DATOS!$T$3:$T$6,MATCH(SST!N135,[15]DATOS!$S$3:$S$6,0)),"")</f>
        <v/>
      </c>
      <c r="S135" s="51" t="str">
        <f>IFERROR(INDEX('[15]Evaluación de riesgos'!$P$9:$P$28,MATCH(SST!O135,'[15]Evaluación de riesgos'!$B$9:$B$28,0)),"")</f>
        <v/>
      </c>
      <c r="T135" s="52"/>
      <c r="U135" s="52"/>
      <c r="V135" s="80"/>
      <c r="W135" s="80"/>
      <c r="X135" s="80"/>
    </row>
    <row r="136" spans="1:24" ht="18" x14ac:dyDescent="0.2">
      <c r="A136" s="50"/>
      <c r="B136" s="50"/>
      <c r="C136" s="50"/>
      <c r="D136" s="50"/>
      <c r="E136" s="50"/>
      <c r="F136" s="50"/>
      <c r="G136" s="50"/>
      <c r="H136" s="50"/>
      <c r="I136" s="50"/>
      <c r="J136" s="50"/>
      <c r="K136" s="50" t="str">
        <f>IFERROR(VLOOKUP(I136,[15]DATOS!$L$2:$Q$6,MATCH(J136,[15]DATOS!$M$7:$Q$7,0)+1,0),"")</f>
        <v/>
      </c>
      <c r="L136" s="50"/>
      <c r="M136" s="50"/>
      <c r="N136" s="50" t="str">
        <f>IFERROR(VLOOKUP(L136,[15]DATOS!$L$2:$Q$6,MATCH(M136,[15]DATOS!$M$7:$Q$7,0)+1,0),"")</f>
        <v/>
      </c>
      <c r="O136" s="50"/>
      <c r="P136" s="50"/>
      <c r="Q136" s="50"/>
      <c r="R136" s="50" t="str">
        <f>IFERROR(INDEX([15]DATOS!$T$3:$T$6,MATCH(SST!N136,[15]DATOS!$S$3:$S$6,0)),"")</f>
        <v/>
      </c>
      <c r="S136" s="51" t="str">
        <f>IFERROR(INDEX('[15]Evaluación de riesgos'!$P$9:$P$28,MATCH(SST!O136,'[15]Evaluación de riesgos'!$B$9:$B$28,0)),"")</f>
        <v/>
      </c>
      <c r="T136" s="52"/>
      <c r="U136" s="52"/>
      <c r="V136" s="80"/>
      <c r="W136" s="80"/>
      <c r="X136" s="80"/>
    </row>
    <row r="137" spans="1:24" ht="18" x14ac:dyDescent="0.2">
      <c r="A137" s="50"/>
      <c r="B137" s="50"/>
      <c r="C137" s="50"/>
      <c r="D137" s="50"/>
      <c r="E137" s="50"/>
      <c r="F137" s="50"/>
      <c r="G137" s="50"/>
      <c r="H137" s="50"/>
      <c r="I137" s="50"/>
      <c r="J137" s="50"/>
      <c r="K137" s="50" t="str">
        <f>IFERROR(VLOOKUP(I137,[15]DATOS!$L$2:$Q$6,MATCH(J137,[15]DATOS!$M$7:$Q$7,0)+1,0),"")</f>
        <v/>
      </c>
      <c r="L137" s="50"/>
      <c r="M137" s="50"/>
      <c r="N137" s="50" t="str">
        <f>IFERROR(VLOOKUP(L137,[15]DATOS!$L$2:$Q$6,MATCH(M137,[15]DATOS!$M$7:$Q$7,0)+1,0),"")</f>
        <v/>
      </c>
      <c r="O137" s="50"/>
      <c r="P137" s="50"/>
      <c r="Q137" s="50"/>
      <c r="R137" s="50" t="str">
        <f>IFERROR(INDEX([15]DATOS!$T$3:$T$6,MATCH(SST!N137,[15]DATOS!$S$3:$S$6,0)),"")</f>
        <v/>
      </c>
      <c r="S137" s="51" t="str">
        <f>IFERROR(INDEX('[15]Evaluación de riesgos'!$P$9:$P$28,MATCH(SST!O137,'[15]Evaluación de riesgos'!$B$9:$B$28,0)),"")</f>
        <v/>
      </c>
      <c r="T137" s="52"/>
      <c r="U137" s="52"/>
      <c r="V137" s="80"/>
      <c r="W137" s="80"/>
      <c r="X137" s="80"/>
    </row>
    <row r="138" spans="1:24" ht="18" x14ac:dyDescent="0.2">
      <c r="A138" s="50"/>
      <c r="B138" s="50"/>
      <c r="C138" s="50"/>
      <c r="D138" s="50"/>
      <c r="E138" s="50"/>
      <c r="F138" s="50"/>
      <c r="G138" s="50"/>
      <c r="H138" s="50"/>
      <c r="I138" s="50"/>
      <c r="J138" s="50"/>
      <c r="K138" s="50" t="str">
        <f>IFERROR(VLOOKUP(I138,[15]DATOS!$L$2:$Q$6,MATCH(J138,[15]DATOS!$M$7:$Q$7,0)+1,0),"")</f>
        <v/>
      </c>
      <c r="L138" s="50"/>
      <c r="M138" s="50"/>
      <c r="N138" s="50" t="str">
        <f>IFERROR(VLOOKUP(L138,[15]DATOS!$L$2:$Q$6,MATCH(M138,[15]DATOS!$M$7:$Q$7,0)+1,0),"")</f>
        <v/>
      </c>
      <c r="O138" s="50"/>
      <c r="P138" s="50"/>
      <c r="Q138" s="50"/>
      <c r="R138" s="50" t="str">
        <f>IFERROR(INDEX([15]DATOS!$T$3:$T$6,MATCH(SST!N138,[15]DATOS!$S$3:$S$6,0)),"")</f>
        <v/>
      </c>
      <c r="S138" s="51" t="str">
        <f>IFERROR(INDEX('[15]Evaluación de riesgos'!$P$9:$P$28,MATCH(SST!O138,'[15]Evaluación de riesgos'!$B$9:$B$28,0)),"")</f>
        <v/>
      </c>
      <c r="T138" s="52"/>
      <c r="U138" s="52"/>
      <c r="V138" s="80"/>
      <c r="W138" s="80"/>
      <c r="X138" s="80"/>
    </row>
    <row r="139" spans="1:24" ht="18" x14ac:dyDescent="0.2">
      <c r="A139" s="50"/>
      <c r="B139" s="50"/>
      <c r="C139" s="50"/>
      <c r="D139" s="50"/>
      <c r="E139" s="50"/>
      <c r="F139" s="50"/>
      <c r="G139" s="50"/>
      <c r="H139" s="50"/>
      <c r="I139" s="50"/>
      <c r="J139" s="50"/>
      <c r="K139" s="50" t="str">
        <f>IFERROR(VLOOKUP(I139,[15]DATOS!$L$2:$Q$6,MATCH(J139,[15]DATOS!$M$7:$Q$7,0)+1,0),"")</f>
        <v/>
      </c>
      <c r="L139" s="50"/>
      <c r="M139" s="50"/>
      <c r="N139" s="50" t="str">
        <f>IFERROR(VLOOKUP(L139,[15]DATOS!$L$2:$Q$6,MATCH(M139,[15]DATOS!$M$7:$Q$7,0)+1,0),"")</f>
        <v/>
      </c>
      <c r="O139" s="50"/>
      <c r="P139" s="50"/>
      <c r="Q139" s="50"/>
      <c r="R139" s="50" t="str">
        <f>IFERROR(INDEX([15]DATOS!$T$3:$T$6,MATCH(SST!N139,[15]DATOS!$S$3:$S$6,0)),"")</f>
        <v/>
      </c>
      <c r="S139" s="51" t="str">
        <f>IFERROR(INDEX('[15]Evaluación de riesgos'!$P$9:$P$28,MATCH(SST!O139,'[15]Evaluación de riesgos'!$B$9:$B$28,0)),"")</f>
        <v/>
      </c>
      <c r="T139" s="52"/>
      <c r="U139" s="52"/>
      <c r="V139" s="80"/>
      <c r="W139" s="80"/>
      <c r="X139" s="80"/>
    </row>
    <row r="140" spans="1:24" ht="18" x14ac:dyDescent="0.2">
      <c r="A140" s="50"/>
      <c r="B140" s="50"/>
      <c r="C140" s="50"/>
      <c r="D140" s="50"/>
      <c r="E140" s="50"/>
      <c r="F140" s="50"/>
      <c r="G140" s="50"/>
      <c r="H140" s="50"/>
      <c r="I140" s="50"/>
      <c r="J140" s="50"/>
      <c r="K140" s="50" t="str">
        <f>IFERROR(VLOOKUP(I140,[15]DATOS!$L$2:$Q$6,MATCH(J140,[15]DATOS!$M$7:$Q$7,0)+1,0),"")</f>
        <v/>
      </c>
      <c r="L140" s="50"/>
      <c r="M140" s="50"/>
      <c r="N140" s="50" t="str">
        <f>IFERROR(VLOOKUP(L140,[15]DATOS!$L$2:$Q$6,MATCH(M140,[15]DATOS!$M$7:$Q$7,0)+1,0),"")</f>
        <v/>
      </c>
      <c r="O140" s="50"/>
      <c r="P140" s="50"/>
      <c r="Q140" s="50"/>
      <c r="R140" s="50" t="str">
        <f>IFERROR(INDEX([15]DATOS!$T$3:$T$6,MATCH(SST!N140,[15]DATOS!$S$3:$S$6,0)),"")</f>
        <v/>
      </c>
      <c r="S140" s="51" t="str">
        <f>IFERROR(INDEX('[15]Evaluación de riesgos'!$P$9:$P$28,MATCH(SST!O140,'[15]Evaluación de riesgos'!$B$9:$B$28,0)),"")</f>
        <v/>
      </c>
      <c r="T140" s="52"/>
      <c r="U140" s="52"/>
      <c r="V140" s="80"/>
      <c r="W140" s="80"/>
      <c r="X140" s="80"/>
    </row>
    <row r="141" spans="1:24" ht="18" x14ac:dyDescent="0.2">
      <c r="A141" s="50"/>
      <c r="B141" s="50"/>
      <c r="C141" s="50"/>
      <c r="D141" s="50"/>
      <c r="E141" s="50"/>
      <c r="F141" s="50"/>
      <c r="G141" s="50"/>
      <c r="H141" s="50"/>
      <c r="I141" s="50"/>
      <c r="J141" s="50"/>
      <c r="K141" s="50" t="str">
        <f>IFERROR(VLOOKUP(I141,[15]DATOS!$L$2:$Q$6,MATCH(J141,[15]DATOS!$M$7:$Q$7,0)+1,0),"")</f>
        <v/>
      </c>
      <c r="L141" s="50"/>
      <c r="M141" s="50"/>
      <c r="N141" s="50" t="str">
        <f>IFERROR(VLOOKUP(L141,[15]DATOS!$L$2:$Q$6,MATCH(M141,[15]DATOS!$M$7:$Q$7,0)+1,0),"")</f>
        <v/>
      </c>
      <c r="O141" s="50"/>
      <c r="P141" s="50"/>
      <c r="Q141" s="50"/>
      <c r="R141" s="50" t="str">
        <f>IFERROR(INDEX([15]DATOS!$T$3:$T$6,MATCH(SST!N141,[15]DATOS!$S$3:$S$6,0)),"")</f>
        <v/>
      </c>
      <c r="S141" s="51" t="str">
        <f>IFERROR(INDEX('[15]Evaluación de riesgos'!$P$9:$P$28,MATCH(SST!O141,'[15]Evaluación de riesgos'!$B$9:$B$28,0)),"")</f>
        <v/>
      </c>
      <c r="T141" s="52"/>
      <c r="U141" s="52"/>
      <c r="V141" s="80"/>
      <c r="W141" s="80"/>
      <c r="X141" s="80"/>
    </row>
    <row r="142" spans="1:24" ht="18" x14ac:dyDescent="0.2">
      <c r="A142" s="50"/>
      <c r="B142" s="50"/>
      <c r="C142" s="50"/>
      <c r="D142" s="50"/>
      <c r="E142" s="50"/>
      <c r="F142" s="50"/>
      <c r="G142" s="50"/>
      <c r="H142" s="50"/>
      <c r="I142" s="50"/>
      <c r="J142" s="50"/>
      <c r="K142" s="50" t="str">
        <f>IFERROR(VLOOKUP(I142,[15]DATOS!$L$2:$Q$6,MATCH(J142,[15]DATOS!$M$7:$Q$7,0)+1,0),"")</f>
        <v/>
      </c>
      <c r="L142" s="50"/>
      <c r="M142" s="50"/>
      <c r="N142" s="50" t="str">
        <f>IFERROR(VLOOKUP(L142,[15]DATOS!$L$2:$Q$6,MATCH(M142,[15]DATOS!$M$7:$Q$7,0)+1,0),"")</f>
        <v/>
      </c>
      <c r="O142" s="50"/>
      <c r="P142" s="50"/>
      <c r="Q142" s="50"/>
      <c r="R142" s="50" t="str">
        <f>IFERROR(INDEX([15]DATOS!$T$3:$T$6,MATCH(SST!N142,[15]DATOS!$S$3:$S$6,0)),"")</f>
        <v/>
      </c>
      <c r="S142" s="51" t="str">
        <f>IFERROR(INDEX('[15]Evaluación de riesgos'!$P$9:$P$28,MATCH(SST!O142,'[15]Evaluación de riesgos'!$B$9:$B$28,0)),"")</f>
        <v/>
      </c>
      <c r="T142" s="52"/>
      <c r="U142" s="52"/>
      <c r="V142" s="80"/>
      <c r="W142" s="80"/>
      <c r="X142" s="80"/>
    </row>
    <row r="143" spans="1:24" ht="18" x14ac:dyDescent="0.2">
      <c r="A143" s="50"/>
      <c r="B143" s="50"/>
      <c r="C143" s="50"/>
      <c r="D143" s="50"/>
      <c r="E143" s="50"/>
      <c r="F143" s="50"/>
      <c r="G143" s="50"/>
      <c r="H143" s="50"/>
      <c r="I143" s="50"/>
      <c r="J143" s="50"/>
      <c r="K143" s="50" t="str">
        <f>IFERROR(VLOOKUP(I143,[15]DATOS!$L$2:$Q$6,MATCH(J143,[15]DATOS!$M$7:$Q$7,0)+1,0),"")</f>
        <v/>
      </c>
      <c r="L143" s="50"/>
      <c r="M143" s="50"/>
      <c r="N143" s="50" t="str">
        <f>IFERROR(VLOOKUP(L143,[15]DATOS!$L$2:$Q$6,MATCH(M143,[15]DATOS!$M$7:$Q$7,0)+1,0),"")</f>
        <v/>
      </c>
      <c r="O143" s="50"/>
      <c r="P143" s="50"/>
      <c r="Q143" s="50"/>
      <c r="R143" s="50" t="str">
        <f>IFERROR(INDEX([15]DATOS!$T$3:$T$6,MATCH(SST!N143,[15]DATOS!$S$3:$S$6,0)),"")</f>
        <v/>
      </c>
      <c r="S143" s="51" t="str">
        <f>IFERROR(INDEX('[15]Evaluación de riesgos'!$P$9:$P$28,MATCH(SST!O143,'[15]Evaluación de riesgos'!$B$9:$B$28,0)),"")</f>
        <v/>
      </c>
      <c r="T143" s="52"/>
      <c r="U143" s="52"/>
      <c r="V143" s="80"/>
      <c r="W143" s="80"/>
      <c r="X143" s="80"/>
    </row>
    <row r="144" spans="1:24" ht="18" x14ac:dyDescent="0.2">
      <c r="A144" s="50"/>
      <c r="B144" s="50"/>
      <c r="C144" s="50"/>
      <c r="D144" s="50"/>
      <c r="E144" s="50"/>
      <c r="F144" s="50"/>
      <c r="G144" s="50"/>
      <c r="H144" s="50"/>
      <c r="I144" s="50"/>
      <c r="J144" s="50"/>
      <c r="K144" s="50" t="str">
        <f>IFERROR(VLOOKUP(I144,[15]DATOS!$L$2:$Q$6,MATCH(J144,[15]DATOS!$M$7:$Q$7,0)+1,0),"")</f>
        <v/>
      </c>
      <c r="L144" s="50"/>
      <c r="M144" s="50"/>
      <c r="N144" s="50" t="str">
        <f>IFERROR(VLOOKUP(L144,[15]DATOS!$L$2:$Q$6,MATCH(M144,[15]DATOS!$M$7:$Q$7,0)+1,0),"")</f>
        <v/>
      </c>
      <c r="O144" s="50"/>
      <c r="P144" s="50"/>
      <c r="Q144" s="50"/>
      <c r="R144" s="50" t="str">
        <f>IFERROR(INDEX([15]DATOS!$T$3:$T$6,MATCH(SST!N144,[15]DATOS!$S$3:$S$6,0)),"")</f>
        <v/>
      </c>
      <c r="S144" s="51" t="str">
        <f>IFERROR(INDEX('[15]Evaluación de riesgos'!$P$9:$P$28,MATCH(SST!O144,'[15]Evaluación de riesgos'!$B$9:$B$28,0)),"")</f>
        <v/>
      </c>
      <c r="T144" s="52"/>
      <c r="U144" s="52"/>
      <c r="V144" s="80"/>
      <c r="W144" s="80"/>
      <c r="X144" s="80"/>
    </row>
    <row r="145" spans="1:24" ht="18" x14ac:dyDescent="0.2">
      <c r="A145" s="50"/>
      <c r="B145" s="50"/>
      <c r="C145" s="50"/>
      <c r="D145" s="50"/>
      <c r="E145" s="50"/>
      <c r="F145" s="50"/>
      <c r="G145" s="50"/>
      <c r="H145" s="50"/>
      <c r="I145" s="50"/>
      <c r="J145" s="50"/>
      <c r="K145" s="50" t="str">
        <f>IFERROR(VLOOKUP(I145,[15]DATOS!$L$2:$Q$6,MATCH(J145,[15]DATOS!$M$7:$Q$7,0)+1,0),"")</f>
        <v/>
      </c>
      <c r="L145" s="50"/>
      <c r="M145" s="50"/>
      <c r="N145" s="50" t="str">
        <f>IFERROR(VLOOKUP(L145,[15]DATOS!$L$2:$Q$6,MATCH(M145,[15]DATOS!$M$7:$Q$7,0)+1,0),"")</f>
        <v/>
      </c>
      <c r="O145" s="50"/>
      <c r="P145" s="50"/>
      <c r="Q145" s="50"/>
      <c r="R145" s="50" t="str">
        <f>IFERROR(INDEX([15]DATOS!$T$3:$T$6,MATCH(SST!N145,[15]DATOS!$S$3:$S$6,0)),"")</f>
        <v/>
      </c>
      <c r="S145" s="51" t="str">
        <f>IFERROR(INDEX('[15]Evaluación de riesgos'!$P$9:$P$28,MATCH(SST!O145,'[15]Evaluación de riesgos'!$B$9:$B$28,0)),"")</f>
        <v/>
      </c>
      <c r="T145" s="52"/>
      <c r="U145" s="52"/>
      <c r="V145" s="80"/>
      <c r="W145" s="80"/>
      <c r="X145" s="80"/>
    </row>
    <row r="146" spans="1:24" ht="18" x14ac:dyDescent="0.2">
      <c r="A146" s="50"/>
      <c r="B146" s="50"/>
      <c r="C146" s="50"/>
      <c r="D146" s="50"/>
      <c r="E146" s="50"/>
      <c r="F146" s="50"/>
      <c r="G146" s="50"/>
      <c r="H146" s="50"/>
      <c r="I146" s="50"/>
      <c r="J146" s="50"/>
      <c r="K146" s="50" t="str">
        <f>IFERROR(VLOOKUP(I146,[15]DATOS!$L$2:$Q$6,MATCH(J146,[15]DATOS!$M$7:$Q$7,0)+1,0),"")</f>
        <v/>
      </c>
      <c r="L146" s="50"/>
      <c r="M146" s="50"/>
      <c r="N146" s="50" t="str">
        <f>IFERROR(VLOOKUP(L146,[15]DATOS!$L$2:$Q$6,MATCH(M146,[15]DATOS!$M$7:$Q$7,0)+1,0),"")</f>
        <v/>
      </c>
      <c r="O146" s="50"/>
      <c r="P146" s="50"/>
      <c r="Q146" s="50"/>
      <c r="R146" s="50" t="str">
        <f>IFERROR(INDEX([15]DATOS!$T$3:$T$6,MATCH(SST!N146,[15]DATOS!$S$3:$S$6,0)),"")</f>
        <v/>
      </c>
      <c r="S146" s="51" t="str">
        <f>IFERROR(INDEX('[15]Evaluación de riesgos'!$P$9:$P$28,MATCH(SST!O146,'[15]Evaluación de riesgos'!$B$9:$B$28,0)),"")</f>
        <v/>
      </c>
      <c r="T146" s="52"/>
      <c r="U146" s="52"/>
      <c r="V146" s="80"/>
      <c r="W146" s="80"/>
      <c r="X146" s="80"/>
    </row>
    <row r="147" spans="1:24" ht="18" x14ac:dyDescent="0.2">
      <c r="A147" s="50"/>
      <c r="B147" s="50"/>
      <c r="C147" s="50"/>
      <c r="D147" s="50"/>
      <c r="E147" s="50"/>
      <c r="F147" s="50"/>
      <c r="G147" s="50"/>
      <c r="H147" s="50"/>
      <c r="I147" s="50"/>
      <c r="J147" s="50"/>
      <c r="K147" s="50" t="str">
        <f>IFERROR(VLOOKUP(I147,[15]DATOS!$L$2:$Q$6,MATCH(J147,[15]DATOS!$M$7:$Q$7,0)+1,0),"")</f>
        <v/>
      </c>
      <c r="L147" s="50"/>
      <c r="M147" s="50"/>
      <c r="N147" s="50" t="str">
        <f>IFERROR(VLOOKUP(L147,[15]DATOS!$L$2:$Q$6,MATCH(M147,[15]DATOS!$M$7:$Q$7,0)+1,0),"")</f>
        <v/>
      </c>
      <c r="O147" s="50"/>
      <c r="P147" s="50"/>
      <c r="Q147" s="50"/>
      <c r="R147" s="50" t="str">
        <f>IFERROR(INDEX([15]DATOS!$T$3:$T$6,MATCH(SST!N147,[15]DATOS!$S$3:$S$6,0)),"")</f>
        <v/>
      </c>
      <c r="S147" s="51" t="str">
        <f>IFERROR(INDEX('[15]Evaluación de riesgos'!$P$9:$P$28,MATCH(SST!O147,'[15]Evaluación de riesgos'!$B$9:$B$28,0)),"")</f>
        <v/>
      </c>
      <c r="T147" s="52"/>
      <c r="U147" s="52"/>
      <c r="V147" s="80"/>
      <c r="W147" s="80"/>
      <c r="X147" s="80"/>
    </row>
    <row r="148" spans="1:24" ht="18" x14ac:dyDescent="0.2">
      <c r="A148" s="50"/>
      <c r="B148" s="50"/>
      <c r="C148" s="50"/>
      <c r="D148" s="50"/>
      <c r="E148" s="50"/>
      <c r="F148" s="50"/>
      <c r="G148" s="50"/>
      <c r="H148" s="50"/>
      <c r="I148" s="50"/>
      <c r="J148" s="50"/>
      <c r="K148" s="50" t="str">
        <f>IFERROR(VLOOKUP(I148,[15]DATOS!$L$2:$Q$6,MATCH(J148,[15]DATOS!$M$7:$Q$7,0)+1,0),"")</f>
        <v/>
      </c>
      <c r="L148" s="50"/>
      <c r="M148" s="50"/>
      <c r="N148" s="50" t="str">
        <f>IFERROR(VLOOKUP(L148,[15]DATOS!$L$2:$Q$6,MATCH(M148,[15]DATOS!$M$7:$Q$7,0)+1,0),"")</f>
        <v/>
      </c>
      <c r="O148" s="50"/>
      <c r="P148" s="50"/>
      <c r="Q148" s="50"/>
      <c r="R148" s="50" t="str">
        <f>IFERROR(INDEX([15]DATOS!$T$3:$T$6,MATCH(SST!N148,[15]DATOS!$S$3:$S$6,0)),"")</f>
        <v/>
      </c>
      <c r="S148" s="51" t="str">
        <f>IFERROR(INDEX('[15]Evaluación de riesgos'!$P$9:$P$28,MATCH(SST!O148,'[15]Evaluación de riesgos'!$B$9:$B$28,0)),"")</f>
        <v/>
      </c>
      <c r="T148" s="52"/>
      <c r="U148" s="52"/>
      <c r="V148" s="80"/>
      <c r="W148" s="80"/>
      <c r="X148" s="80"/>
    </row>
    <row r="149" spans="1:24" ht="18" x14ac:dyDescent="0.2">
      <c r="A149" s="50"/>
      <c r="B149" s="50"/>
      <c r="C149" s="50"/>
      <c r="D149" s="50"/>
      <c r="E149" s="50"/>
      <c r="F149" s="50"/>
      <c r="G149" s="50"/>
      <c r="H149" s="50"/>
      <c r="I149" s="50"/>
      <c r="J149" s="50"/>
      <c r="K149" s="50" t="str">
        <f>IFERROR(VLOOKUP(I149,[15]DATOS!$L$2:$Q$6,MATCH(J149,[15]DATOS!$M$7:$Q$7,0)+1,0),"")</f>
        <v/>
      </c>
      <c r="L149" s="50"/>
      <c r="M149" s="50"/>
      <c r="N149" s="50" t="str">
        <f>IFERROR(VLOOKUP(L149,[15]DATOS!$L$2:$Q$6,MATCH(M149,[15]DATOS!$M$7:$Q$7,0)+1,0),"")</f>
        <v/>
      </c>
      <c r="O149" s="50"/>
      <c r="P149" s="50"/>
      <c r="Q149" s="50"/>
      <c r="R149" s="50" t="str">
        <f>IFERROR(INDEX([15]DATOS!$T$3:$T$6,MATCH(SST!N149,[15]DATOS!$S$3:$S$6,0)),"")</f>
        <v/>
      </c>
      <c r="S149" s="51" t="str">
        <f>IFERROR(INDEX('[15]Evaluación de riesgos'!$P$9:$P$28,MATCH(SST!O149,'[15]Evaluación de riesgos'!$B$9:$B$28,0)),"")</f>
        <v/>
      </c>
      <c r="T149" s="52"/>
      <c r="U149" s="52"/>
      <c r="V149" s="80"/>
      <c r="W149" s="80"/>
      <c r="X149" s="80"/>
    </row>
    <row r="150" spans="1:24" ht="18" x14ac:dyDescent="0.2">
      <c r="A150" s="50"/>
      <c r="B150" s="50"/>
      <c r="C150" s="50"/>
      <c r="D150" s="50"/>
      <c r="E150" s="50"/>
      <c r="F150" s="50"/>
      <c r="G150" s="50"/>
      <c r="H150" s="50"/>
      <c r="I150" s="50"/>
      <c r="J150" s="50"/>
      <c r="K150" s="50" t="str">
        <f>IFERROR(VLOOKUP(I150,[15]DATOS!$L$2:$Q$6,MATCH(J150,[15]DATOS!$M$7:$Q$7,0)+1,0),"")</f>
        <v/>
      </c>
      <c r="L150" s="50"/>
      <c r="M150" s="50"/>
      <c r="N150" s="50" t="str">
        <f>IFERROR(VLOOKUP(L150,[15]DATOS!$L$2:$Q$6,MATCH(M150,[15]DATOS!$M$7:$Q$7,0)+1,0),"")</f>
        <v/>
      </c>
      <c r="O150" s="50"/>
      <c r="P150" s="50"/>
      <c r="Q150" s="50"/>
      <c r="R150" s="50" t="str">
        <f>IFERROR(INDEX([15]DATOS!$T$3:$T$6,MATCH(SST!N150,[15]DATOS!$S$3:$S$6,0)),"")</f>
        <v/>
      </c>
      <c r="S150" s="51" t="str">
        <f>IFERROR(INDEX('[15]Evaluación de riesgos'!$P$9:$P$28,MATCH(SST!O150,'[15]Evaluación de riesgos'!$B$9:$B$28,0)),"")</f>
        <v/>
      </c>
      <c r="T150" s="52"/>
      <c r="U150" s="52"/>
      <c r="V150" s="80"/>
      <c r="W150" s="80"/>
      <c r="X150" s="80"/>
    </row>
    <row r="151" spans="1:24" ht="18" x14ac:dyDescent="0.2">
      <c r="A151" s="50"/>
      <c r="B151" s="50"/>
      <c r="C151" s="50"/>
      <c r="D151" s="50"/>
      <c r="E151" s="50"/>
      <c r="F151" s="50"/>
      <c r="G151" s="50"/>
      <c r="H151" s="50"/>
      <c r="I151" s="50"/>
      <c r="J151" s="50"/>
      <c r="K151" s="50" t="str">
        <f>IFERROR(VLOOKUP(I151,[15]DATOS!$L$2:$Q$6,MATCH(J151,[15]DATOS!$M$7:$Q$7,0)+1,0),"")</f>
        <v/>
      </c>
      <c r="L151" s="50"/>
      <c r="M151" s="50"/>
      <c r="N151" s="50" t="str">
        <f>IFERROR(VLOOKUP(L151,[15]DATOS!$L$2:$Q$6,MATCH(M151,[15]DATOS!$M$7:$Q$7,0)+1,0),"")</f>
        <v/>
      </c>
      <c r="O151" s="50"/>
      <c r="P151" s="50"/>
      <c r="Q151" s="50"/>
      <c r="R151" s="50" t="str">
        <f>IFERROR(INDEX([15]DATOS!$T$3:$T$6,MATCH(SST!N151,[15]DATOS!$S$3:$S$6,0)),"")</f>
        <v/>
      </c>
      <c r="S151" s="51" t="str">
        <f>IFERROR(INDEX('[15]Evaluación de riesgos'!$P$9:$P$28,MATCH(SST!O151,'[15]Evaluación de riesgos'!$B$9:$B$28,0)),"")</f>
        <v/>
      </c>
      <c r="T151" s="52"/>
      <c r="U151" s="52"/>
      <c r="V151" s="80"/>
      <c r="W151" s="80"/>
      <c r="X151" s="80"/>
    </row>
    <row r="152" spans="1:24" ht="18" x14ac:dyDescent="0.2">
      <c r="A152" s="50"/>
      <c r="B152" s="50"/>
      <c r="C152" s="50"/>
      <c r="D152" s="50"/>
      <c r="E152" s="50"/>
      <c r="F152" s="50"/>
      <c r="G152" s="50"/>
      <c r="H152" s="50"/>
      <c r="I152" s="50"/>
      <c r="J152" s="50"/>
      <c r="K152" s="50" t="str">
        <f>IFERROR(VLOOKUP(I152,[15]DATOS!$L$2:$Q$6,MATCH(J152,[15]DATOS!$M$7:$Q$7,0)+1,0),"")</f>
        <v/>
      </c>
      <c r="L152" s="50"/>
      <c r="M152" s="50"/>
      <c r="N152" s="50" t="str">
        <f>IFERROR(VLOOKUP(L152,[15]DATOS!$L$2:$Q$6,MATCH(M152,[15]DATOS!$M$7:$Q$7,0)+1,0),"")</f>
        <v/>
      </c>
      <c r="O152" s="50"/>
      <c r="P152" s="50"/>
      <c r="Q152" s="50"/>
      <c r="R152" s="50" t="str">
        <f>IFERROR(INDEX([15]DATOS!$T$3:$T$6,MATCH(SST!N152,[15]DATOS!$S$3:$S$6,0)),"")</f>
        <v/>
      </c>
      <c r="S152" s="51" t="str">
        <f>IFERROR(INDEX('[15]Evaluación de riesgos'!$P$9:$P$28,MATCH(SST!O152,'[15]Evaluación de riesgos'!$B$9:$B$28,0)),"")</f>
        <v/>
      </c>
      <c r="T152" s="52"/>
      <c r="U152" s="52"/>
      <c r="V152" s="80"/>
      <c r="W152" s="80"/>
      <c r="X152" s="80"/>
    </row>
    <row r="153" spans="1:24" ht="18" x14ac:dyDescent="0.2">
      <c r="A153" s="50"/>
      <c r="B153" s="50"/>
      <c r="C153" s="50"/>
      <c r="D153" s="50"/>
      <c r="E153" s="50"/>
      <c r="F153" s="50"/>
      <c r="G153" s="50"/>
      <c r="H153" s="50"/>
      <c r="I153" s="50"/>
      <c r="J153" s="50"/>
      <c r="K153" s="50" t="str">
        <f>IFERROR(VLOOKUP(I153,[15]DATOS!$L$2:$Q$6,MATCH(J153,[15]DATOS!$M$7:$Q$7,0)+1,0),"")</f>
        <v/>
      </c>
      <c r="L153" s="50"/>
      <c r="M153" s="50"/>
      <c r="N153" s="50" t="str">
        <f>IFERROR(VLOOKUP(L153,[15]DATOS!$L$2:$Q$6,MATCH(M153,[15]DATOS!$M$7:$Q$7,0)+1,0),"")</f>
        <v/>
      </c>
      <c r="O153" s="50"/>
      <c r="P153" s="50"/>
      <c r="Q153" s="50"/>
      <c r="R153" s="50" t="str">
        <f>IFERROR(INDEX([15]DATOS!$T$3:$T$6,MATCH(SST!N153,[15]DATOS!$S$3:$S$6,0)),"")</f>
        <v/>
      </c>
      <c r="S153" s="51" t="str">
        <f>IFERROR(INDEX('[15]Evaluación de riesgos'!$P$9:$P$28,MATCH(SST!O153,'[15]Evaluación de riesgos'!$B$9:$B$28,0)),"")</f>
        <v/>
      </c>
      <c r="T153" s="52"/>
      <c r="U153" s="52"/>
      <c r="V153" s="80"/>
      <c r="W153" s="80"/>
      <c r="X153" s="80"/>
    </row>
    <row r="154" spans="1:24" ht="18" x14ac:dyDescent="0.2">
      <c r="A154" s="50"/>
      <c r="B154" s="50"/>
      <c r="C154" s="50"/>
      <c r="D154" s="50"/>
      <c r="E154" s="50"/>
      <c r="F154" s="50"/>
      <c r="G154" s="50"/>
      <c r="H154" s="50"/>
      <c r="I154" s="50"/>
      <c r="J154" s="50"/>
      <c r="K154" s="50" t="str">
        <f>IFERROR(VLOOKUP(I154,[15]DATOS!$L$2:$Q$6,MATCH(J154,[15]DATOS!$M$7:$Q$7,0)+1,0),"")</f>
        <v/>
      </c>
      <c r="L154" s="50"/>
      <c r="M154" s="50"/>
      <c r="N154" s="50" t="str">
        <f>IFERROR(VLOOKUP(L154,[15]DATOS!$L$2:$Q$6,MATCH(M154,[15]DATOS!$M$7:$Q$7,0)+1,0),"")</f>
        <v/>
      </c>
      <c r="O154" s="50"/>
      <c r="P154" s="50"/>
      <c r="Q154" s="50"/>
      <c r="R154" s="50" t="str">
        <f>IFERROR(INDEX([15]DATOS!$T$3:$T$6,MATCH(SST!N154,[15]DATOS!$S$3:$S$6,0)),"")</f>
        <v/>
      </c>
      <c r="S154" s="51" t="str">
        <f>IFERROR(INDEX('[15]Evaluación de riesgos'!$P$9:$P$28,MATCH(SST!O154,'[15]Evaluación de riesgos'!$B$9:$B$28,0)),"")</f>
        <v/>
      </c>
      <c r="T154" s="52"/>
      <c r="U154" s="52"/>
      <c r="V154" s="80"/>
      <c r="W154" s="80"/>
      <c r="X154" s="80"/>
    </row>
    <row r="155" spans="1:24" ht="18" x14ac:dyDescent="0.2">
      <c r="A155" s="50"/>
      <c r="B155" s="50"/>
      <c r="C155" s="50"/>
      <c r="D155" s="50"/>
      <c r="E155" s="50"/>
      <c r="F155" s="50"/>
      <c r="G155" s="50"/>
      <c r="H155" s="50"/>
      <c r="I155" s="50"/>
      <c r="J155" s="50"/>
      <c r="K155" s="50" t="str">
        <f>IFERROR(VLOOKUP(I155,[15]DATOS!$L$2:$Q$6,MATCH(J155,[15]DATOS!$M$7:$Q$7,0)+1,0),"")</f>
        <v/>
      </c>
      <c r="L155" s="50"/>
      <c r="M155" s="50"/>
      <c r="N155" s="50" t="str">
        <f>IFERROR(VLOOKUP(L155,[15]DATOS!$L$2:$Q$6,MATCH(M155,[15]DATOS!$M$7:$Q$7,0)+1,0),"")</f>
        <v/>
      </c>
      <c r="O155" s="50"/>
      <c r="P155" s="50"/>
      <c r="Q155" s="50"/>
      <c r="R155" s="50" t="str">
        <f>IFERROR(INDEX([15]DATOS!$T$3:$T$6,MATCH(SST!N155,[15]DATOS!$S$3:$S$6,0)),"")</f>
        <v/>
      </c>
      <c r="S155" s="51" t="str">
        <f>IFERROR(INDEX('[15]Evaluación de riesgos'!$P$9:$P$28,MATCH(SST!O155,'[15]Evaluación de riesgos'!$B$9:$B$28,0)),"")</f>
        <v/>
      </c>
      <c r="T155" s="52"/>
      <c r="U155" s="52"/>
      <c r="V155" s="80"/>
      <c r="W155" s="80"/>
      <c r="X155" s="80"/>
    </row>
    <row r="156" spans="1:24" ht="18" x14ac:dyDescent="0.2">
      <c r="A156" s="50"/>
      <c r="B156" s="50"/>
      <c r="C156" s="50"/>
      <c r="D156" s="50"/>
      <c r="E156" s="50"/>
      <c r="F156" s="50"/>
      <c r="G156" s="50"/>
      <c r="H156" s="50"/>
      <c r="I156" s="50"/>
      <c r="J156" s="50"/>
      <c r="K156" s="50" t="str">
        <f>IFERROR(VLOOKUP(I156,[15]DATOS!$L$2:$Q$6,MATCH(J156,[15]DATOS!$M$7:$Q$7,0)+1,0),"")</f>
        <v/>
      </c>
      <c r="L156" s="50"/>
      <c r="M156" s="50"/>
      <c r="N156" s="50" t="str">
        <f>IFERROR(VLOOKUP(L156,[15]DATOS!$L$2:$Q$6,MATCH(M156,[15]DATOS!$M$7:$Q$7,0)+1,0),"")</f>
        <v/>
      </c>
      <c r="O156" s="50"/>
      <c r="P156" s="50"/>
      <c r="Q156" s="50"/>
      <c r="R156" s="50" t="str">
        <f>IFERROR(INDEX([15]DATOS!$T$3:$T$6,MATCH(SST!N156,[15]DATOS!$S$3:$S$6,0)),"")</f>
        <v/>
      </c>
      <c r="S156" s="51" t="str">
        <f>IFERROR(INDEX('[15]Evaluación de riesgos'!$P$9:$P$28,MATCH(SST!O156,'[15]Evaluación de riesgos'!$B$9:$B$28,0)),"")</f>
        <v/>
      </c>
      <c r="T156" s="52"/>
      <c r="U156" s="52"/>
      <c r="V156" s="80"/>
      <c r="W156" s="80"/>
      <c r="X156" s="80"/>
    </row>
    <row r="157" spans="1:24" ht="18" x14ac:dyDescent="0.2">
      <c r="A157" s="50"/>
      <c r="B157" s="50"/>
      <c r="C157" s="50"/>
      <c r="D157" s="50"/>
      <c r="E157" s="50"/>
      <c r="F157" s="50"/>
      <c r="G157" s="50"/>
      <c r="H157" s="50"/>
      <c r="I157" s="50"/>
      <c r="J157" s="50"/>
      <c r="K157" s="50" t="str">
        <f>IFERROR(VLOOKUP(I157,[15]DATOS!$L$2:$Q$6,MATCH(J157,[15]DATOS!$M$7:$Q$7,0)+1,0),"")</f>
        <v/>
      </c>
      <c r="L157" s="50"/>
      <c r="M157" s="50"/>
      <c r="N157" s="50" t="str">
        <f>IFERROR(VLOOKUP(L157,[15]DATOS!$L$2:$Q$6,MATCH(M157,[15]DATOS!$M$7:$Q$7,0)+1,0),"")</f>
        <v/>
      </c>
      <c r="O157" s="50"/>
      <c r="P157" s="50"/>
      <c r="Q157" s="50"/>
      <c r="R157" s="50" t="str">
        <f>IFERROR(INDEX([15]DATOS!$T$3:$T$6,MATCH(SST!N157,[15]DATOS!$S$3:$S$6,0)),"")</f>
        <v/>
      </c>
      <c r="S157" s="51" t="str">
        <f>IFERROR(INDEX('[15]Evaluación de riesgos'!$P$9:$P$28,MATCH(SST!O157,'[15]Evaluación de riesgos'!$B$9:$B$28,0)),"")</f>
        <v/>
      </c>
      <c r="T157" s="52"/>
      <c r="U157" s="52"/>
      <c r="V157" s="80"/>
      <c r="W157" s="80"/>
      <c r="X157" s="80"/>
    </row>
    <row r="158" spans="1:24" ht="18" x14ac:dyDescent="0.2">
      <c r="A158" s="50"/>
      <c r="B158" s="50"/>
      <c r="C158" s="50"/>
      <c r="D158" s="50"/>
      <c r="E158" s="50"/>
      <c r="F158" s="50"/>
      <c r="G158" s="50"/>
      <c r="H158" s="50"/>
      <c r="I158" s="50"/>
      <c r="J158" s="50"/>
      <c r="K158" s="50" t="str">
        <f>IFERROR(VLOOKUP(I158,[15]DATOS!$L$2:$Q$6,MATCH(J158,[15]DATOS!$M$7:$Q$7,0)+1,0),"")</f>
        <v/>
      </c>
      <c r="L158" s="50"/>
      <c r="M158" s="50"/>
      <c r="N158" s="50" t="str">
        <f>IFERROR(VLOOKUP(L158,[15]DATOS!$L$2:$Q$6,MATCH(M158,[15]DATOS!$M$7:$Q$7,0)+1,0),"")</f>
        <v/>
      </c>
      <c r="O158" s="50"/>
      <c r="P158" s="50"/>
      <c r="Q158" s="50"/>
      <c r="R158" s="50" t="str">
        <f>IFERROR(INDEX([15]DATOS!$T$3:$T$6,MATCH(SST!N158,[15]DATOS!$S$3:$S$6,0)),"")</f>
        <v/>
      </c>
      <c r="S158" s="51" t="str">
        <f>IFERROR(INDEX('[15]Evaluación de riesgos'!$P$9:$P$28,MATCH(SST!O158,'[15]Evaluación de riesgos'!$B$9:$B$28,0)),"")</f>
        <v/>
      </c>
      <c r="T158" s="52"/>
      <c r="U158" s="52"/>
      <c r="V158" s="80"/>
      <c r="W158" s="80"/>
      <c r="X158" s="80"/>
    </row>
  </sheetData>
  <mergeCells count="59">
    <mergeCell ref="J16:J18"/>
    <mergeCell ref="K16:K18"/>
    <mergeCell ref="L16:L18"/>
    <mergeCell ref="M16:M18"/>
    <mergeCell ref="N16:N18"/>
    <mergeCell ref="K13:K15"/>
    <mergeCell ref="L13:L15"/>
    <mergeCell ref="M13:M15"/>
    <mergeCell ref="N13:N15"/>
    <mergeCell ref="A16:A18"/>
    <mergeCell ref="B16:B18"/>
    <mergeCell ref="C16:C18"/>
    <mergeCell ref="G16:G18"/>
    <mergeCell ref="H16:H18"/>
    <mergeCell ref="I16:I18"/>
    <mergeCell ref="V11:V12"/>
    <mergeCell ref="W11:W12"/>
    <mergeCell ref="X11:X12"/>
    <mergeCell ref="A13:A15"/>
    <mergeCell ref="B13:B15"/>
    <mergeCell ref="C13:C15"/>
    <mergeCell ref="G13:G15"/>
    <mergeCell ref="H13:H15"/>
    <mergeCell ref="I13:I15"/>
    <mergeCell ref="J13:J15"/>
    <mergeCell ref="P11:P12"/>
    <mergeCell ref="Q11:Q12"/>
    <mergeCell ref="R11:R12"/>
    <mergeCell ref="S11:S12"/>
    <mergeCell ref="T11:T12"/>
    <mergeCell ref="U11:U12"/>
    <mergeCell ref="J11:J12"/>
    <mergeCell ref="K11:K12"/>
    <mergeCell ref="L11:L12"/>
    <mergeCell ref="M11:M12"/>
    <mergeCell ref="N11:N12"/>
    <mergeCell ref="O11:O12"/>
    <mergeCell ref="L10:N10"/>
    <mergeCell ref="O10:S10"/>
    <mergeCell ref="T10:X10"/>
    <mergeCell ref="A11:A12"/>
    <mergeCell ref="B11:B12"/>
    <mergeCell ref="C11:C12"/>
    <mergeCell ref="D11:F11"/>
    <mergeCell ref="G11:G12"/>
    <mergeCell ref="H11:H12"/>
    <mergeCell ref="I11:I12"/>
    <mergeCell ref="B6:D6"/>
    <mergeCell ref="B7:D7"/>
    <mergeCell ref="H7:K7"/>
    <mergeCell ref="B8:D8"/>
    <mergeCell ref="A10:G10"/>
    <mergeCell ref="H10:K10"/>
    <mergeCell ref="A1:B3"/>
    <mergeCell ref="C1:V3"/>
    <mergeCell ref="W1:X1"/>
    <mergeCell ref="W2:X2"/>
    <mergeCell ref="W3:X3"/>
    <mergeCell ref="A5:J5"/>
  </mergeCells>
  <dataValidations count="1">
    <dataValidation type="list" allowBlank="1" showInputMessage="1" showErrorMessage="1" sqref="G13 G16" xr:uid="{CED7F036-93EF-4361-B77C-248C4BA5F171}">
      <formula1>$R$8:$R$12</formula1>
    </dataValidation>
  </dataValidation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1" stopIfTrue="1" operator="equal" id="{A0A43ECE-DE4C-44DA-AC6F-46C30C02836C}">
            <xm:f>'\Users\COMUNICACIONES\Downloads\[Mapa de Riesgos Gestión Recursos Fisicos_2024 (1).xlsx]DATOS'!#REF!</xm:f>
            <x14:dxf>
              <fill>
                <patternFill>
                  <bgColor rgb="FFC00000"/>
                </patternFill>
              </fill>
            </x14:dxf>
          </x14:cfRule>
          <x14:cfRule type="cellIs" priority="2" stopIfTrue="1" operator="equal" id="{EE7AE2EA-177B-4E68-AC36-D79EECA71FA6}">
            <xm:f>'\Users\COMUNICACIONES\Downloads\[Mapa de Riesgos Gestión Recursos Fisicos_2024 (1).xlsx]DATOS'!#REF!</xm:f>
            <x14:dxf>
              <fill>
                <patternFill>
                  <bgColor rgb="FFFFFF00"/>
                </patternFill>
              </fill>
            </x14:dxf>
          </x14:cfRule>
          <x14:cfRule type="cellIs" priority="3" stopIfTrue="1" operator="equal" id="{A75764CB-55D5-4572-926D-CB89B063D80D}">
            <xm:f>'\Users\COMUNICACIONES\Downloads\[Mapa de Riesgos Gestión Recursos Fisicos_2024 (1).xlsx]DATOS'!#REF!</xm:f>
            <x14:dxf>
              <fill>
                <patternFill>
                  <bgColor rgb="FFFF0000"/>
                </patternFill>
              </fill>
            </x14:dxf>
          </x14:cfRule>
          <x14:cfRule type="cellIs" priority="4" stopIfTrue="1" operator="equal" id="{56ECF4DD-D590-4417-8700-4F3D75C89FFA}">
            <xm:f>'\Users\COMUNICACIONES\Downloads\[Mapa de Riesgos Gestión Recursos Fisicos_2024 (1).xlsx]DATOS'!#REF!</xm:f>
            <x14:dxf>
              <fill>
                <patternFill>
                  <bgColor rgb="FF92D050"/>
                </patternFill>
              </fill>
            </x14:dxf>
          </x14:cfRule>
          <xm:sqref>K13 K16</xm:sqref>
        </x14:conditionalFormatting>
        <x14:conditionalFormatting xmlns:xm="http://schemas.microsoft.com/office/excel/2006/main">
          <x14:cfRule type="cellIs" priority="9" stopIfTrue="1" operator="equal" id="{2B72887C-4E99-4CFB-AA34-913D25E5026E}">
            <xm:f>'SST\[2025 - Formato Matriz de Riesgos - SST.xlsx]DATOS'!#REF!</xm:f>
            <x14:dxf>
              <fill>
                <patternFill>
                  <bgColor rgb="FFC00000"/>
                </patternFill>
              </fill>
            </x14:dxf>
          </x14:cfRule>
          <x14:cfRule type="cellIs" priority="10" stopIfTrue="1" operator="equal" id="{DDAAB054-4EAC-440F-AEB8-FADE1AB9FD48}">
            <xm:f>'SST\[2025 - Formato Matriz de Riesgos - SST.xlsx]DATOS'!#REF!</xm:f>
            <x14:dxf>
              <fill>
                <patternFill>
                  <bgColor rgb="FFFFFF00"/>
                </patternFill>
              </fill>
            </x14:dxf>
          </x14:cfRule>
          <x14:cfRule type="cellIs" priority="11" stopIfTrue="1" operator="equal" id="{39B3DC47-76C7-40BD-8B65-2F19362B1CEB}">
            <xm:f>'SST\[2025 - Formato Matriz de Riesgos - SST.xlsx]DATOS'!#REF!</xm:f>
            <x14:dxf>
              <fill>
                <patternFill>
                  <bgColor rgb="FFFF0000"/>
                </patternFill>
              </fill>
            </x14:dxf>
          </x14:cfRule>
          <x14:cfRule type="cellIs" priority="12" stopIfTrue="1" operator="equal" id="{70837763-9930-43D0-93C6-6C44DBBD6029}">
            <xm:f>'SST\[2025 - Formato Matriz de Riesgos - SST.xlsx]DATOS'!#REF!</xm:f>
            <x14:dxf>
              <fill>
                <patternFill>
                  <bgColor rgb="FF92D050"/>
                </patternFill>
              </fill>
            </x14:dxf>
          </x14:cfRule>
          <xm:sqref>K19:K158</xm:sqref>
        </x14:conditionalFormatting>
        <x14:conditionalFormatting xmlns:xm="http://schemas.microsoft.com/office/excel/2006/main">
          <x14:cfRule type="cellIs" priority="5" operator="equal" id="{46168D31-80EF-4FDF-89D9-D9490A5C014E}">
            <xm:f>'SST\[2025 - Formato Matriz de Riesgos - SST.xlsx]DATOS'!#REF!</xm:f>
            <x14:dxf>
              <fill>
                <patternFill>
                  <bgColor rgb="FFFF0000"/>
                </patternFill>
              </fill>
            </x14:dxf>
          </x14:cfRule>
          <x14:cfRule type="cellIs" priority="6" operator="equal" id="{08B3981B-F5A6-4334-97CE-C0BA23DC96E1}">
            <xm:f>'SST\[2025 - Formato Matriz de Riesgos - SST.xlsx]DATOS'!#REF!</xm:f>
            <x14:dxf>
              <fill>
                <patternFill>
                  <bgColor rgb="FFFFC000"/>
                </patternFill>
              </fill>
            </x14:dxf>
          </x14:cfRule>
          <x14:cfRule type="cellIs" priority="7" operator="equal" id="{9735D4E1-F0CE-425C-91D1-A24D629E986B}">
            <xm:f>'SST\[2025 - Formato Matriz de Riesgos - SST.xlsx]DATOS'!#REF!</xm:f>
            <x14:dxf>
              <fill>
                <patternFill>
                  <bgColor rgb="FFFFFF00"/>
                </patternFill>
              </fill>
            </x14:dxf>
          </x14:cfRule>
          <x14:cfRule type="cellIs" priority="8" operator="equal" id="{606275CE-9872-4FEA-8F84-8191D8009BD0}">
            <xm:f>'SST\[2025 - Formato Matriz de Riesgos - SST.xlsx]DATOS'!#REF!</xm:f>
            <x14:dxf>
              <fill>
                <patternFill>
                  <bgColor rgb="FF92D050"/>
                </patternFill>
              </fill>
            </x14:dxf>
          </x14:cfRule>
          <xm:sqref>N13 N16 N19:N158</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211F513A-6151-4391-A98B-ED899EE2A62D}">
          <x14:formula1>
            <xm:f>'E:\EMP 2026\MAPA DE RIEGOS - INSUMO CONTRALORIA\RIESGOS INSTITUCIONALES\RIESGOS\SST\[2025 - Formato Matriz de Riesgos - SST.xlsx]DATOS'!#REF!</xm:f>
          </x14:formula1>
          <xm:sqref>P13:P158</xm:sqref>
        </x14:dataValidation>
        <x14:dataValidation type="list" allowBlank="1" showInputMessage="1" showErrorMessage="1" xr:uid="{AEFA2FED-DA36-42B3-9FA7-DCD06E13F484}">
          <x14:formula1>
            <xm:f>'E:\EMP 2026\MAPA DE RIEGOS - INSUMO CONTRALORIA\RIESGOS INSTITUCIONALES\RIESGOS\SST\[2025 - Formato Matriz de Riesgos - SST.xlsx]DATOS'!#REF!</xm:f>
          </x14:formula1>
          <xm:sqref>J16 J13 M13 J19:J158 M19:M158 M16</xm:sqref>
        </x14:dataValidation>
        <x14:dataValidation type="list" allowBlank="1" showInputMessage="1" showErrorMessage="1" xr:uid="{914EB8AD-DDD1-4D94-A348-019AA03912F9}">
          <x14:formula1>
            <xm:f>'E:\EMP 2026\MAPA DE RIEGOS - INSUMO CONTRALORIA\RIESGOS INSTITUCIONALES\RIESGOS\SST\[2025 - Formato Matriz de Riesgos - SST.xlsx]DATOS'!#REF!</xm:f>
          </x14:formula1>
          <xm:sqref>I16 I13 L13 I19:I158 L19:L158 L16</xm:sqref>
        </x14:dataValidation>
        <x14:dataValidation type="list" allowBlank="1" showInputMessage="1" showErrorMessage="1" xr:uid="{152EAE80-7987-41BE-8BFE-7041FAE86B01}">
          <x14:formula1>
            <xm:f>'E:\EMP 2026\MAPA DE RIEGOS - INSUMO CONTRALORIA\RIESGOS INSTITUCIONALES\RIESGOS\SST\[2025 - Formato Matriz de Riesgos - SST.xlsx]DATOS'!#REF!</xm:f>
          </x14:formula1>
          <xm:sqref>E13:E158</xm:sqref>
        </x14:dataValidation>
        <x14:dataValidation type="list" allowBlank="1" showInputMessage="1" showErrorMessage="1" xr:uid="{3BF8D8AE-C8FB-44E3-A384-4AAC1734C698}">
          <x14:formula1>
            <xm:f>'E:\EMP 2026\MAPA DE RIEGOS - INSUMO CONTRALORIA\RIESGOS INSTITUCIONALES\RIESGOS\SST\[2025 - Formato Matriz de Riesgos - SST.xlsx]DATOS'!#REF!</xm:f>
          </x14:formula1>
          <xm:sqref>D13:D158</xm:sqref>
        </x14:dataValidation>
        <x14:dataValidation type="list" allowBlank="1" showInputMessage="1" showErrorMessage="1" xr:uid="{1D9DBA56-17A1-4FC0-B0B9-A76298810330}">
          <x14:formula1>
            <xm:f>'E:\EMP 2026\MAPA DE RIEGOS - INSUMO CONTRALORIA\RIESGOS INSTITUCIONALES\RIESGOS\SST\[2025 - Formato Matriz de Riesgos - SST.xlsx]DATOS'!#REF!</xm:f>
          </x14:formula1>
          <xm:sqref>C16 C19:C158</xm:sqref>
        </x14:dataValidation>
        <x14:dataValidation type="list" allowBlank="1" showInputMessage="1" showErrorMessage="1" xr:uid="{67475284-8E8F-4B12-A83A-0448EB4FE65B}">
          <x14:formula1>
            <xm:f>'E:\EMP 2026\MAPA DE RIEGOS - INSUMO CONTRALORIA\RIESGOS INSTITUCIONALES\RIESGOS\SST\[2025 - Formato Matriz de Riesgos - SST.xlsx]DATOS'!#REF!</xm:f>
          </x14:formula1>
          <xm:sqref>G19:G158</xm:sqref>
        </x14:dataValidation>
        <x14:dataValidation type="list" allowBlank="1" showInputMessage="1" showErrorMessage="1" xr:uid="{0CCB252F-F31A-496F-BEE7-7E2335C43578}">
          <x14:formula1>
            <xm:f>'E:\EMP 2026\MAPA DE RIEGOS - INSUMO CONTRALORIA\RIESGOS INSTITUCIONALES\RIESGOS\SST\[2025 - Formato Matriz de Riesgos - SST.xlsx]DATOS'!#REF!</xm:f>
          </x14:formula1>
          <xm:sqref>B7:E7</xm:sqref>
        </x14:dataValidation>
        <x14:dataValidation type="list" allowBlank="1" showInputMessage="1" showErrorMessage="1" xr:uid="{D26F1090-6826-403B-9CC4-75C1EA4519EB}">
          <x14:formula1>
            <xm:f>'E:\EMP 2026\MAPA DE RIEGOS - INSUMO CONTRALORIA\RIESGOS INSTITUCIONALES\RIESGOS\SST\[2025 - Formato Matriz de Riesgos - SST.xlsx]DATOS'!#REF!</xm:f>
          </x14:formula1>
          <xm:sqref>B6:E6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EBDC6-09C9-4F4D-BA8A-29B3723642AE}">
  <dimension ref="A1:X152"/>
  <sheetViews>
    <sheetView showGridLines="0" zoomScale="70" zoomScaleNormal="70" workbookViewId="0">
      <selection activeCell="B6" sqref="B6:D6"/>
    </sheetView>
  </sheetViews>
  <sheetFormatPr baseColWidth="10" defaultColWidth="11.42578125" defaultRowHeight="14.25" x14ac:dyDescent="0.2"/>
  <cols>
    <col min="1" max="1" width="21.28515625" style="66" customWidth="1"/>
    <col min="2" max="2" width="43.42578125" style="66" customWidth="1"/>
    <col min="3" max="3" width="38.28515625" style="66" customWidth="1"/>
    <col min="4" max="4" width="20.5703125" style="66" customWidth="1"/>
    <col min="5" max="5" width="14.7109375" style="66" customWidth="1"/>
    <col min="6" max="6" width="39.140625" style="66" customWidth="1"/>
    <col min="7" max="7" width="21.28515625" style="66" customWidth="1"/>
    <col min="8" max="8" width="39.140625" style="66" customWidth="1"/>
    <col min="9" max="14" width="21.28515625" style="66" customWidth="1"/>
    <col min="15" max="15" width="29.85546875" style="66" customWidth="1"/>
    <col min="16" max="16" width="20.5703125" style="66" customWidth="1"/>
    <col min="17" max="17" width="23" style="66" customWidth="1"/>
    <col min="18" max="18" width="21.28515625" style="66" customWidth="1"/>
    <col min="19" max="19" width="17.140625" style="66" customWidth="1"/>
    <col min="20" max="20" width="31" style="66" customWidth="1"/>
    <col min="21" max="21" width="27.7109375" style="66" customWidth="1"/>
    <col min="22" max="22" width="22.140625" style="66" customWidth="1"/>
    <col min="23" max="23" width="37.28515625" style="66" customWidth="1"/>
    <col min="24" max="24" width="19.28515625" style="66" customWidth="1"/>
    <col min="25" max="16384" width="11.42578125" style="66"/>
  </cols>
  <sheetData>
    <row r="1" spans="1:24" s="65" customFormat="1" ht="42" customHeight="1" thickBot="1" x14ac:dyDescent="0.3">
      <c r="A1" s="1"/>
      <c r="B1" s="2"/>
      <c r="C1" s="3" t="s">
        <v>0</v>
      </c>
      <c r="D1" s="4"/>
      <c r="E1" s="4"/>
      <c r="F1" s="4"/>
      <c r="G1" s="4"/>
      <c r="H1" s="4"/>
      <c r="I1" s="4"/>
      <c r="J1" s="4"/>
      <c r="K1" s="4"/>
      <c r="L1" s="4"/>
      <c r="M1" s="4"/>
      <c r="N1" s="4"/>
      <c r="O1" s="4"/>
      <c r="P1" s="4"/>
      <c r="Q1" s="4"/>
      <c r="R1" s="4"/>
      <c r="S1" s="4"/>
      <c r="T1" s="4"/>
      <c r="U1" s="4"/>
      <c r="V1" s="5"/>
      <c r="W1" s="6" t="s">
        <v>1</v>
      </c>
      <c r="X1" s="7"/>
    </row>
    <row r="2" spans="1:24" s="65" customFormat="1" ht="42" customHeight="1" thickBot="1" x14ac:dyDescent="0.3">
      <c r="A2" s="9"/>
      <c r="B2" s="10"/>
      <c r="C2" s="11"/>
      <c r="D2" s="12"/>
      <c r="E2" s="12"/>
      <c r="F2" s="12"/>
      <c r="G2" s="12"/>
      <c r="H2" s="12"/>
      <c r="I2" s="12"/>
      <c r="J2" s="12"/>
      <c r="K2" s="12"/>
      <c r="L2" s="12"/>
      <c r="M2" s="12"/>
      <c r="N2" s="12"/>
      <c r="O2" s="12"/>
      <c r="P2" s="12"/>
      <c r="Q2" s="12"/>
      <c r="R2" s="12"/>
      <c r="S2" s="12"/>
      <c r="T2" s="12"/>
      <c r="U2" s="12"/>
      <c r="V2" s="13"/>
      <c r="W2" s="6" t="s">
        <v>2</v>
      </c>
      <c r="X2" s="7"/>
    </row>
    <row r="3" spans="1:24" s="65" customFormat="1" ht="42" customHeight="1" thickBot="1" x14ac:dyDescent="0.3">
      <c r="A3" s="14"/>
      <c r="B3" s="15"/>
      <c r="C3" s="16"/>
      <c r="D3" s="17"/>
      <c r="E3" s="17"/>
      <c r="F3" s="17"/>
      <c r="G3" s="17"/>
      <c r="H3" s="17"/>
      <c r="I3" s="17"/>
      <c r="J3" s="17"/>
      <c r="K3" s="17"/>
      <c r="L3" s="17"/>
      <c r="M3" s="17"/>
      <c r="N3" s="17"/>
      <c r="O3" s="17"/>
      <c r="P3" s="17"/>
      <c r="Q3" s="17"/>
      <c r="R3" s="17"/>
      <c r="S3" s="17"/>
      <c r="T3" s="17"/>
      <c r="U3" s="17"/>
      <c r="V3" s="18"/>
      <c r="W3" s="6" t="s">
        <v>3</v>
      </c>
      <c r="X3" s="7"/>
    </row>
    <row r="4" spans="1:24" ht="15" thickBot="1" x14ac:dyDescent="0.25"/>
    <row r="5" spans="1:24" ht="15" thickBot="1" x14ac:dyDescent="0.25">
      <c r="A5" s="21" t="s">
        <v>4</v>
      </c>
      <c r="B5" s="22"/>
      <c r="C5" s="22"/>
      <c r="D5" s="22"/>
      <c r="E5" s="22"/>
      <c r="F5" s="22"/>
      <c r="G5" s="22"/>
      <c r="H5" s="22"/>
      <c r="I5" s="22"/>
      <c r="J5" s="23"/>
    </row>
    <row r="6" spans="1:24" ht="24" customHeight="1" thickBot="1" x14ac:dyDescent="0.25">
      <c r="A6" s="24" t="s">
        <v>5</v>
      </c>
      <c r="B6" s="25" t="s">
        <v>550</v>
      </c>
      <c r="C6" s="26"/>
      <c r="D6" s="27"/>
      <c r="E6" s="67"/>
    </row>
    <row r="7" spans="1:24" ht="27" customHeight="1" thickBot="1" x14ac:dyDescent="0.25">
      <c r="A7" s="24" t="s">
        <v>7</v>
      </c>
      <c r="B7" s="25" t="s">
        <v>8</v>
      </c>
      <c r="C7" s="26"/>
      <c r="D7" s="27"/>
      <c r="E7" s="67"/>
      <c r="G7" s="28" t="s">
        <v>9</v>
      </c>
      <c r="H7" s="29" t="s">
        <v>140</v>
      </c>
      <c r="I7" s="30"/>
      <c r="J7" s="31"/>
    </row>
    <row r="8" spans="1:24" ht="122.25" customHeight="1" thickBot="1" x14ac:dyDescent="0.25">
      <c r="A8" s="32" t="s">
        <v>11</v>
      </c>
      <c r="B8" s="186" t="s">
        <v>551</v>
      </c>
      <c r="C8" s="187"/>
      <c r="D8" s="188"/>
      <c r="E8" s="67"/>
    </row>
    <row r="9" spans="1:24" ht="15" thickBot="1" x14ac:dyDescent="0.25"/>
    <row r="10" spans="1:24" ht="27" customHeight="1" thickBot="1" x14ac:dyDescent="0.25">
      <c r="A10" s="21" t="s">
        <v>13</v>
      </c>
      <c r="B10" s="22"/>
      <c r="C10" s="22"/>
      <c r="D10" s="22"/>
      <c r="E10" s="22"/>
      <c r="F10" s="22"/>
      <c r="G10" s="23"/>
      <c r="H10" s="21" t="s">
        <v>14</v>
      </c>
      <c r="I10" s="22"/>
      <c r="J10" s="22"/>
      <c r="K10" s="23"/>
      <c r="L10" s="21" t="s">
        <v>15</v>
      </c>
      <c r="M10" s="22"/>
      <c r="N10" s="23"/>
      <c r="O10" s="21" t="s">
        <v>16</v>
      </c>
      <c r="P10" s="22"/>
      <c r="Q10" s="22"/>
      <c r="R10" s="22"/>
      <c r="S10" s="23"/>
      <c r="T10" s="21" t="s">
        <v>17</v>
      </c>
      <c r="U10" s="22"/>
      <c r="V10" s="22"/>
      <c r="W10" s="22"/>
      <c r="X10" s="23"/>
    </row>
    <row r="11" spans="1:24" ht="44.45" customHeight="1" thickBot="1" x14ac:dyDescent="0.25">
      <c r="A11" s="36" t="s">
        <v>18</v>
      </c>
      <c r="B11" s="37" t="s">
        <v>19</v>
      </c>
      <c r="C11" s="36" t="s">
        <v>20</v>
      </c>
      <c r="D11" s="21" t="s">
        <v>21</v>
      </c>
      <c r="E11" s="22"/>
      <c r="F11" s="22"/>
      <c r="G11" s="36" t="s">
        <v>22</v>
      </c>
      <c r="H11" s="37" t="s">
        <v>23</v>
      </c>
      <c r="I11" s="37" t="s">
        <v>24</v>
      </c>
      <c r="J11" s="37" t="s">
        <v>25</v>
      </c>
      <c r="K11" s="37" t="s">
        <v>26</v>
      </c>
      <c r="L11" s="37" t="s">
        <v>24</v>
      </c>
      <c r="M11" s="37" t="s">
        <v>25</v>
      </c>
      <c r="N11" s="37" t="s">
        <v>27</v>
      </c>
      <c r="O11" s="37" t="s">
        <v>28</v>
      </c>
      <c r="P11" s="36" t="s">
        <v>29</v>
      </c>
      <c r="Q11" s="36" t="s">
        <v>30</v>
      </c>
      <c r="R11" s="36" t="s">
        <v>31</v>
      </c>
      <c r="S11" s="36" t="s">
        <v>32</v>
      </c>
      <c r="T11" s="36" t="s">
        <v>33</v>
      </c>
      <c r="U11" s="36" t="s">
        <v>34</v>
      </c>
      <c r="V11" s="36" t="s">
        <v>35</v>
      </c>
      <c r="W11" s="36" t="s">
        <v>36</v>
      </c>
      <c r="X11" s="36" t="s">
        <v>37</v>
      </c>
    </row>
    <row r="12" spans="1:24" x14ac:dyDescent="0.2">
      <c r="A12" s="38"/>
      <c r="B12" s="39"/>
      <c r="C12" s="38"/>
      <c r="D12" s="40" t="s">
        <v>38</v>
      </c>
      <c r="E12" s="40" t="s">
        <v>39</v>
      </c>
      <c r="F12" s="40" t="s">
        <v>40</v>
      </c>
      <c r="G12" s="38"/>
      <c r="H12" s="39"/>
      <c r="I12" s="39"/>
      <c r="J12" s="39"/>
      <c r="K12" s="39"/>
      <c r="L12" s="39"/>
      <c r="M12" s="39"/>
      <c r="N12" s="39"/>
      <c r="O12" s="39"/>
      <c r="P12" s="38"/>
      <c r="Q12" s="38"/>
      <c r="R12" s="38"/>
      <c r="S12" s="38"/>
      <c r="T12" s="38"/>
      <c r="U12" s="38"/>
      <c r="V12" s="38"/>
      <c r="W12" s="38"/>
      <c r="X12" s="38"/>
    </row>
    <row r="13" spans="1:24" ht="76.5" x14ac:dyDescent="0.2">
      <c r="A13" s="238" t="s">
        <v>552</v>
      </c>
      <c r="B13" s="239" t="s">
        <v>553</v>
      </c>
      <c r="C13" s="238" t="s">
        <v>167</v>
      </c>
      <c r="D13" s="240" t="s">
        <v>44</v>
      </c>
      <c r="E13" s="240" t="s">
        <v>62</v>
      </c>
      <c r="F13" s="240" t="s">
        <v>554</v>
      </c>
      <c r="G13" s="238" t="s">
        <v>47</v>
      </c>
      <c r="H13" s="238" t="s">
        <v>555</v>
      </c>
      <c r="I13" s="238" t="s">
        <v>49</v>
      </c>
      <c r="J13" s="238" t="s">
        <v>87</v>
      </c>
      <c r="K13" s="238" t="str">
        <f>IFERROR(VLOOKUP(I13,[16]DATOS!$L$2:$Q$6,MATCH(J13,[16]DATOS!$M$7:$Q$7,0)+1,0),"")</f>
        <v>Extrema</v>
      </c>
      <c r="L13" s="238" t="s">
        <v>49</v>
      </c>
      <c r="M13" s="238" t="s">
        <v>50</v>
      </c>
      <c r="N13" s="241" t="str">
        <f>IFERROR(VLOOKUP(L13,[16]DATOS!$L$2:$Q$6,MATCH(M13,[16]DATOS!$M$7:$Q$7,0)+1,0),"")</f>
        <v>Alta</v>
      </c>
      <c r="O13" s="240" t="s">
        <v>556</v>
      </c>
      <c r="P13" s="240" t="s">
        <v>65</v>
      </c>
      <c r="Q13" s="238" t="s">
        <v>557</v>
      </c>
      <c r="R13" s="240" t="str">
        <f>IFERROR(INDEX([16]DATOS!$T$3:$T$6,MATCH(TI!N13,[16]DATOS!$S$3:$S$6,0)),"")</f>
        <v>Mensual</v>
      </c>
      <c r="S13" s="240" t="str">
        <f>IFERROR(INDEX('[16]Evaluación de riesgos'!$P$7:$P$30,MATCH(TI!O13,'[16]Evaluación de riesgos'!$B$7:$B$30,0)),"")</f>
        <v>Moderado</v>
      </c>
      <c r="T13" s="238" t="s">
        <v>558</v>
      </c>
      <c r="U13" s="238" t="s">
        <v>500</v>
      </c>
      <c r="V13" s="238" t="s">
        <v>92</v>
      </c>
      <c r="W13" s="238" t="s">
        <v>559</v>
      </c>
      <c r="X13" s="238" t="s">
        <v>99</v>
      </c>
    </row>
    <row r="14" spans="1:24" ht="25.5" x14ac:dyDescent="0.2">
      <c r="A14" s="238"/>
      <c r="B14" s="242"/>
      <c r="C14" s="238"/>
      <c r="D14" s="240" t="s">
        <v>44</v>
      </c>
      <c r="E14" s="240" t="s">
        <v>62</v>
      </c>
      <c r="F14" s="240" t="s">
        <v>560</v>
      </c>
      <c r="G14" s="238"/>
      <c r="H14" s="238"/>
      <c r="I14" s="238"/>
      <c r="J14" s="238"/>
      <c r="K14" s="238"/>
      <c r="L14" s="238"/>
      <c r="M14" s="238"/>
      <c r="N14" s="241"/>
      <c r="O14" s="102" t="s">
        <v>556</v>
      </c>
      <c r="P14" s="102" t="s">
        <v>53</v>
      </c>
      <c r="Q14" s="238"/>
      <c r="R14" s="240" t="s">
        <v>190</v>
      </c>
      <c r="S14" s="240" t="str">
        <f>IFERROR(INDEX('[16]Evaluación de riesgos'!$P$7:$P$30,MATCH(TI!O14,'[16]Evaluación de riesgos'!$B$7:$B$30,0)),"")</f>
        <v>Moderado</v>
      </c>
      <c r="T14" s="238"/>
      <c r="U14" s="238"/>
      <c r="V14" s="238"/>
      <c r="W14" s="238"/>
      <c r="X14" s="238"/>
    </row>
    <row r="15" spans="1:24" ht="51" x14ac:dyDescent="0.2">
      <c r="A15" s="238"/>
      <c r="B15" s="242"/>
      <c r="C15" s="238"/>
      <c r="D15" s="243" t="s">
        <v>44</v>
      </c>
      <c r="E15" s="243" t="s">
        <v>220</v>
      </c>
      <c r="F15" s="243" t="s">
        <v>561</v>
      </c>
      <c r="G15" s="238"/>
      <c r="H15" s="238"/>
      <c r="I15" s="238"/>
      <c r="J15" s="238"/>
      <c r="K15" s="238"/>
      <c r="L15" s="238"/>
      <c r="M15" s="238"/>
      <c r="N15" s="241"/>
      <c r="O15" s="102" t="s">
        <v>556</v>
      </c>
      <c r="P15" s="102" t="s">
        <v>158</v>
      </c>
      <c r="Q15" s="238"/>
      <c r="R15" s="240" t="s">
        <v>190</v>
      </c>
      <c r="S15" s="240" t="str">
        <f>IFERROR(INDEX('[16]Evaluación de riesgos'!$P$7:$P$30,MATCH(TI!O15,'[16]Evaluación de riesgos'!$B$7:$B$30,0)),"")</f>
        <v>Moderado</v>
      </c>
      <c r="T15" s="240" t="s">
        <v>562</v>
      </c>
      <c r="U15" s="240" t="s">
        <v>500</v>
      </c>
      <c r="V15" s="240" t="s">
        <v>92</v>
      </c>
      <c r="W15" s="240" t="s">
        <v>563</v>
      </c>
      <c r="X15" s="238"/>
    </row>
    <row r="16" spans="1:24" ht="38.25" x14ac:dyDescent="0.2">
      <c r="A16" s="238"/>
      <c r="B16" s="242"/>
      <c r="C16" s="238"/>
      <c r="D16" s="243" t="s">
        <v>44</v>
      </c>
      <c r="E16" s="243" t="s">
        <v>220</v>
      </c>
      <c r="F16" s="243" t="s">
        <v>564</v>
      </c>
      <c r="G16" s="238"/>
      <c r="H16" s="238"/>
      <c r="I16" s="238"/>
      <c r="J16" s="238"/>
      <c r="K16" s="238"/>
      <c r="L16" s="238"/>
      <c r="M16" s="238"/>
      <c r="N16" s="241"/>
      <c r="O16" s="240" t="s">
        <v>565</v>
      </c>
      <c r="P16" s="240" t="s">
        <v>158</v>
      </c>
      <c r="Q16" s="238"/>
      <c r="R16" s="240" t="s">
        <v>190</v>
      </c>
      <c r="S16" s="240" t="str">
        <f>IFERROR(INDEX('[16]Evaluación de riesgos'!$P$7:$P$30,MATCH(TI!O16,'[16]Evaluación de riesgos'!$B$7:$B$30,0)),"")</f>
        <v>Moderado</v>
      </c>
      <c r="T16" s="240" t="s">
        <v>566</v>
      </c>
      <c r="U16" s="240" t="s">
        <v>500</v>
      </c>
      <c r="V16" s="240" t="s">
        <v>92</v>
      </c>
      <c r="W16" s="240" t="s">
        <v>563</v>
      </c>
      <c r="X16" s="238"/>
    </row>
    <row r="17" spans="1:24" ht="33" customHeight="1" x14ac:dyDescent="0.2">
      <c r="A17" s="239"/>
      <c r="B17" s="239"/>
      <c r="C17" s="239"/>
      <c r="D17" s="239"/>
      <c r="E17" s="239"/>
      <c r="F17" s="239"/>
      <c r="G17" s="239"/>
      <c r="H17" s="239"/>
      <c r="I17" s="239"/>
      <c r="J17" s="239"/>
      <c r="K17" s="239"/>
      <c r="L17" s="239"/>
      <c r="M17" s="239"/>
      <c r="N17" s="239"/>
      <c r="O17" s="240"/>
      <c r="P17" s="240"/>
      <c r="Q17" s="239"/>
      <c r="R17" s="239"/>
      <c r="S17" s="240"/>
      <c r="T17" s="240"/>
      <c r="U17" s="240"/>
      <c r="V17" s="244"/>
      <c r="W17" s="240"/>
      <c r="X17" s="245"/>
    </row>
    <row r="18" spans="1:24" ht="63" customHeight="1" x14ac:dyDescent="0.2">
      <c r="A18" s="242"/>
      <c r="B18" s="242"/>
      <c r="C18" s="242"/>
      <c r="D18" s="242"/>
      <c r="E18" s="246"/>
      <c r="F18" s="246"/>
      <c r="G18" s="242"/>
      <c r="H18" s="242"/>
      <c r="I18" s="242"/>
      <c r="J18" s="242"/>
      <c r="K18" s="242"/>
      <c r="L18" s="242"/>
      <c r="M18" s="242"/>
      <c r="N18" s="242"/>
      <c r="O18" s="240"/>
      <c r="P18" s="240"/>
      <c r="Q18" s="242"/>
      <c r="R18" s="242"/>
      <c r="S18" s="240"/>
      <c r="T18" s="240"/>
      <c r="U18" s="247"/>
      <c r="V18" s="244"/>
      <c r="W18" s="240"/>
      <c r="X18" s="248"/>
    </row>
    <row r="19" spans="1:24" ht="69" customHeight="1" x14ac:dyDescent="0.2">
      <c r="A19" s="242"/>
      <c r="B19" s="242"/>
      <c r="C19" s="242"/>
      <c r="D19" s="239"/>
      <c r="E19" s="239"/>
      <c r="F19" s="239"/>
      <c r="G19" s="242"/>
      <c r="H19" s="242"/>
      <c r="I19" s="242"/>
      <c r="J19" s="242"/>
      <c r="K19" s="242"/>
      <c r="L19" s="242"/>
      <c r="M19" s="242"/>
      <c r="N19" s="242"/>
      <c r="O19" s="240"/>
      <c r="P19" s="240"/>
      <c r="Q19" s="242"/>
      <c r="R19" s="242"/>
      <c r="S19" s="240"/>
      <c r="T19" s="239"/>
      <c r="U19" s="239"/>
      <c r="V19" s="245"/>
      <c r="W19" s="239"/>
      <c r="X19" s="248"/>
    </row>
    <row r="20" spans="1:24" ht="42.75" customHeight="1" x14ac:dyDescent="0.2">
      <c r="A20" s="246"/>
      <c r="B20" s="246"/>
      <c r="C20" s="246"/>
      <c r="D20" s="242"/>
      <c r="E20" s="246"/>
      <c r="F20" s="246"/>
      <c r="G20" s="246"/>
      <c r="H20" s="246"/>
      <c r="I20" s="246"/>
      <c r="J20" s="246"/>
      <c r="K20" s="246"/>
      <c r="L20" s="246"/>
      <c r="M20" s="246"/>
      <c r="N20" s="246"/>
      <c r="O20" s="240"/>
      <c r="P20" s="240"/>
      <c r="Q20" s="246"/>
      <c r="R20" s="246"/>
      <c r="S20" s="240"/>
      <c r="T20" s="246"/>
      <c r="U20" s="246"/>
      <c r="V20" s="249"/>
      <c r="W20" s="246"/>
      <c r="X20" s="249"/>
    </row>
    <row r="21" spans="1:24" ht="18" x14ac:dyDescent="0.2">
      <c r="A21" s="50"/>
      <c r="B21" s="50"/>
      <c r="C21" s="50"/>
      <c r="D21" s="50"/>
      <c r="E21" s="50"/>
      <c r="F21" s="50"/>
      <c r="G21" s="50"/>
      <c r="H21" s="50"/>
      <c r="I21" s="50"/>
      <c r="J21" s="50"/>
      <c r="K21" s="50" t="str">
        <f>IFERROR(VLOOKUP(I21,[16]DATOS!$L$2:$Q$6,MATCH(J21,[16]DATOS!$M$7:$Q$7,0)+1,0),"")</f>
        <v/>
      </c>
      <c r="L21" s="50"/>
      <c r="M21" s="50"/>
      <c r="N21" s="50" t="str">
        <f>IFERROR(VLOOKUP(L21,[16]DATOS!$L$2:$Q$6,MATCH(M21,[16]DATOS!$M$7:$Q$7,0)+1,0),"")</f>
        <v/>
      </c>
      <c r="O21" s="50"/>
      <c r="P21" s="50"/>
      <c r="Q21" s="50"/>
      <c r="R21" s="50" t="str">
        <f>IFERROR(INDEX([16]DATOS!$T$3:$T$6,MATCH(TI!N21,[16]DATOS!$S$3:$S$6,0)),"")</f>
        <v/>
      </c>
      <c r="S21" s="51" t="str">
        <f>IFERROR(INDEX('[16]Evaluación de riesgos'!$P$9:$P$18,MATCH(TI!O21,'[16]Evaluación de riesgos'!$B$9:$B$18,0)),"")</f>
        <v/>
      </c>
      <c r="T21" s="52"/>
      <c r="U21" s="52"/>
      <c r="V21" s="80"/>
      <c r="W21" s="80"/>
      <c r="X21" s="80"/>
    </row>
    <row r="22" spans="1:24" ht="18" x14ac:dyDescent="0.2">
      <c r="A22" s="50"/>
      <c r="B22" s="50"/>
      <c r="C22" s="50"/>
      <c r="D22" s="50"/>
      <c r="E22" s="50"/>
      <c r="F22" s="50"/>
      <c r="G22" s="50"/>
      <c r="H22" s="50"/>
      <c r="I22" s="50"/>
      <c r="J22" s="50"/>
      <c r="K22" s="50" t="str">
        <f>IFERROR(VLOOKUP(I22,[16]DATOS!$L$2:$Q$6,MATCH(J22,[16]DATOS!$M$7:$Q$7,0)+1,0),"")</f>
        <v/>
      </c>
      <c r="L22" s="50"/>
      <c r="M22" s="50"/>
      <c r="N22" s="50" t="str">
        <f>IFERROR(VLOOKUP(L22,[16]DATOS!$L$2:$Q$6,MATCH(M22,[16]DATOS!$M$7:$Q$7,0)+1,0),"")</f>
        <v/>
      </c>
      <c r="O22" s="50"/>
      <c r="P22" s="50"/>
      <c r="Q22" s="50"/>
      <c r="R22" s="50" t="str">
        <f>IFERROR(INDEX([16]DATOS!$T$3:$T$6,MATCH(TI!N22,[16]DATOS!$S$3:$S$6,0)),"")</f>
        <v/>
      </c>
      <c r="S22" s="51" t="str">
        <f>IFERROR(INDEX('[16]Evaluación de riesgos'!$P$9:$P$18,MATCH(TI!O22,'[16]Evaluación de riesgos'!$B$9:$B$18,0)),"")</f>
        <v/>
      </c>
      <c r="T22" s="52"/>
      <c r="U22" s="52"/>
      <c r="V22" s="80"/>
      <c r="W22" s="80"/>
      <c r="X22" s="80"/>
    </row>
    <row r="23" spans="1:24" ht="18" x14ac:dyDescent="0.2">
      <c r="A23" s="50"/>
      <c r="B23" s="50"/>
      <c r="C23" s="50"/>
      <c r="D23" s="50"/>
      <c r="E23" s="50"/>
      <c r="F23" s="50"/>
      <c r="G23" s="50"/>
      <c r="H23" s="50"/>
      <c r="I23" s="50"/>
      <c r="J23" s="50"/>
      <c r="K23" s="50" t="str">
        <f>IFERROR(VLOOKUP(I23,[16]DATOS!$L$2:$Q$6,MATCH(J23,[16]DATOS!$M$7:$Q$7,0)+1,0),"")</f>
        <v/>
      </c>
      <c r="L23" s="50"/>
      <c r="M23" s="50"/>
      <c r="N23" s="50" t="str">
        <f>IFERROR(VLOOKUP(L23,[16]DATOS!$L$2:$Q$6,MATCH(M23,[16]DATOS!$M$7:$Q$7,0)+1,0),"")</f>
        <v/>
      </c>
      <c r="O23" s="50"/>
      <c r="P23" s="50"/>
      <c r="Q23" s="50"/>
      <c r="R23" s="50" t="str">
        <f>IFERROR(INDEX([16]DATOS!$T$3:$T$6,MATCH(TI!N23,[16]DATOS!$S$3:$S$6,0)),"")</f>
        <v/>
      </c>
      <c r="S23" s="51" t="str">
        <f>IFERROR(INDEX('[16]Evaluación de riesgos'!$P$9:$P$18,MATCH(TI!O23,'[16]Evaluación de riesgos'!$B$9:$B$18,0)),"")</f>
        <v/>
      </c>
      <c r="T23" s="52"/>
      <c r="U23" s="52"/>
      <c r="V23" s="80"/>
      <c r="W23" s="80"/>
      <c r="X23" s="80"/>
    </row>
    <row r="24" spans="1:24" ht="18" x14ac:dyDescent="0.2">
      <c r="A24" s="50"/>
      <c r="B24" s="50"/>
      <c r="C24" s="50"/>
      <c r="D24" s="50"/>
      <c r="E24" s="50"/>
      <c r="F24" s="50"/>
      <c r="G24" s="50"/>
      <c r="H24" s="50"/>
      <c r="I24" s="50"/>
      <c r="J24" s="50"/>
      <c r="K24" s="50" t="str">
        <f>IFERROR(VLOOKUP(I24,[16]DATOS!$L$2:$Q$6,MATCH(J24,[16]DATOS!$M$7:$Q$7,0)+1,0),"")</f>
        <v/>
      </c>
      <c r="L24" s="50"/>
      <c r="M24" s="50"/>
      <c r="N24" s="50" t="str">
        <f>IFERROR(VLOOKUP(L24,[16]DATOS!$L$2:$Q$6,MATCH(M24,[16]DATOS!$M$7:$Q$7,0)+1,0),"")</f>
        <v/>
      </c>
      <c r="O24" s="50"/>
      <c r="P24" s="50"/>
      <c r="Q24" s="50"/>
      <c r="R24" s="50" t="str">
        <f>IFERROR(INDEX([16]DATOS!$T$3:$T$6,MATCH(TI!N24,[16]DATOS!$S$3:$S$6,0)),"")</f>
        <v/>
      </c>
      <c r="S24" s="51" t="str">
        <f>IFERROR(INDEX('[16]Evaluación de riesgos'!$P$9:$P$18,MATCH(TI!O24,'[16]Evaluación de riesgos'!$B$9:$B$18,0)),"")</f>
        <v/>
      </c>
      <c r="T24" s="52"/>
      <c r="U24" s="52"/>
      <c r="V24" s="80"/>
      <c r="W24" s="80"/>
      <c r="X24" s="80"/>
    </row>
    <row r="25" spans="1:24" ht="18" x14ac:dyDescent="0.2">
      <c r="A25" s="50"/>
      <c r="B25" s="50"/>
      <c r="C25" s="50"/>
      <c r="D25" s="50"/>
      <c r="E25" s="50"/>
      <c r="F25" s="50"/>
      <c r="G25" s="50"/>
      <c r="H25" s="50"/>
      <c r="I25" s="50"/>
      <c r="J25" s="50"/>
      <c r="K25" s="50" t="str">
        <f>IFERROR(VLOOKUP(I25,[16]DATOS!$L$2:$Q$6,MATCH(J25,[16]DATOS!$M$7:$Q$7,0)+1,0),"")</f>
        <v/>
      </c>
      <c r="L25" s="50"/>
      <c r="M25" s="50"/>
      <c r="N25" s="50" t="str">
        <f>IFERROR(VLOOKUP(L25,[16]DATOS!$L$2:$Q$6,MATCH(M25,[16]DATOS!$M$7:$Q$7,0)+1,0),"")</f>
        <v/>
      </c>
      <c r="O25" s="50"/>
      <c r="P25" s="50"/>
      <c r="Q25" s="50"/>
      <c r="R25" s="50" t="str">
        <f>IFERROR(INDEX([16]DATOS!$T$3:$T$6,MATCH(TI!N25,[16]DATOS!$S$3:$S$6,0)),"")</f>
        <v/>
      </c>
      <c r="S25" s="51" t="str">
        <f>IFERROR(INDEX('[16]Evaluación de riesgos'!$P$9:$P$18,MATCH(TI!O25,'[16]Evaluación de riesgos'!$B$9:$B$18,0)),"")</f>
        <v/>
      </c>
      <c r="T25" s="52"/>
      <c r="U25" s="52"/>
      <c r="V25" s="80"/>
      <c r="W25" s="80"/>
      <c r="X25" s="80"/>
    </row>
    <row r="26" spans="1:24" ht="18" x14ac:dyDescent="0.2">
      <c r="A26" s="50"/>
      <c r="B26" s="50"/>
      <c r="C26" s="50"/>
      <c r="D26" s="50"/>
      <c r="E26" s="50"/>
      <c r="F26" s="50"/>
      <c r="G26" s="50"/>
      <c r="H26" s="50"/>
      <c r="I26" s="50"/>
      <c r="J26" s="50"/>
      <c r="K26" s="50" t="str">
        <f>IFERROR(VLOOKUP(I26,[16]DATOS!$L$2:$Q$6,MATCH(J26,[16]DATOS!$M$7:$Q$7,0)+1,0),"")</f>
        <v/>
      </c>
      <c r="L26" s="50"/>
      <c r="M26" s="50"/>
      <c r="N26" s="50" t="str">
        <f>IFERROR(VLOOKUP(L26,[16]DATOS!$L$2:$Q$6,MATCH(M26,[16]DATOS!$M$7:$Q$7,0)+1,0),"")</f>
        <v/>
      </c>
      <c r="O26" s="50"/>
      <c r="P26" s="50"/>
      <c r="Q26" s="50"/>
      <c r="R26" s="50" t="str">
        <f>IFERROR(INDEX([16]DATOS!$T$3:$T$6,MATCH(TI!N26,[16]DATOS!$S$3:$S$6,0)),"")</f>
        <v/>
      </c>
      <c r="S26" s="51" t="str">
        <f>IFERROR(INDEX('[16]Evaluación de riesgos'!$P$9:$P$18,MATCH(TI!O26,'[16]Evaluación de riesgos'!$B$9:$B$18,0)),"")</f>
        <v/>
      </c>
      <c r="T26" s="52"/>
      <c r="U26" s="52"/>
      <c r="V26" s="80"/>
      <c r="W26" s="80"/>
      <c r="X26" s="80"/>
    </row>
    <row r="27" spans="1:24" ht="18" x14ac:dyDescent="0.2">
      <c r="A27" s="50"/>
      <c r="B27" s="50"/>
      <c r="C27" s="50"/>
      <c r="D27" s="50"/>
      <c r="E27" s="50"/>
      <c r="F27" s="50"/>
      <c r="G27" s="50"/>
      <c r="H27" s="50"/>
      <c r="I27" s="50"/>
      <c r="J27" s="50"/>
      <c r="K27" s="50" t="str">
        <f>IFERROR(VLOOKUP(I27,[16]DATOS!$L$2:$Q$6,MATCH(J27,[16]DATOS!$M$7:$Q$7,0)+1,0),"")</f>
        <v/>
      </c>
      <c r="L27" s="50"/>
      <c r="M27" s="50"/>
      <c r="N27" s="50" t="str">
        <f>IFERROR(VLOOKUP(L27,[16]DATOS!$L$2:$Q$6,MATCH(M27,[16]DATOS!$M$7:$Q$7,0)+1,0),"")</f>
        <v/>
      </c>
      <c r="O27" s="50"/>
      <c r="P27" s="50"/>
      <c r="Q27" s="50"/>
      <c r="R27" s="50" t="str">
        <f>IFERROR(INDEX([16]DATOS!$T$3:$T$6,MATCH(TI!N27,[16]DATOS!$S$3:$S$6,0)),"")</f>
        <v/>
      </c>
      <c r="S27" s="51" t="str">
        <f>IFERROR(INDEX('[16]Evaluación de riesgos'!$P$9:$P$18,MATCH(TI!O27,'[16]Evaluación de riesgos'!$B$9:$B$18,0)),"")</f>
        <v/>
      </c>
      <c r="T27" s="52"/>
      <c r="U27" s="52"/>
      <c r="V27" s="80"/>
      <c r="W27" s="80"/>
      <c r="X27" s="80"/>
    </row>
    <row r="28" spans="1:24" ht="18" x14ac:dyDescent="0.2">
      <c r="A28" s="50"/>
      <c r="B28" s="50"/>
      <c r="C28" s="50"/>
      <c r="D28" s="50"/>
      <c r="E28" s="50"/>
      <c r="F28" s="50"/>
      <c r="G28" s="50"/>
      <c r="H28" s="50"/>
      <c r="I28" s="50"/>
      <c r="J28" s="50"/>
      <c r="K28" s="50" t="str">
        <f>IFERROR(VLOOKUP(I28,[16]DATOS!$L$2:$Q$6,MATCH(J28,[16]DATOS!$M$7:$Q$7,0)+1,0),"")</f>
        <v/>
      </c>
      <c r="L28" s="50"/>
      <c r="M28" s="50"/>
      <c r="N28" s="50" t="str">
        <f>IFERROR(VLOOKUP(L28,[16]DATOS!$L$2:$Q$6,MATCH(M28,[16]DATOS!$M$7:$Q$7,0)+1,0),"")</f>
        <v/>
      </c>
      <c r="O28" s="50"/>
      <c r="P28" s="50"/>
      <c r="Q28" s="50"/>
      <c r="R28" s="50" t="str">
        <f>IFERROR(INDEX([16]DATOS!$T$3:$T$6,MATCH(TI!N28,[16]DATOS!$S$3:$S$6,0)),"")</f>
        <v/>
      </c>
      <c r="S28" s="51" t="str">
        <f>IFERROR(INDEX('[16]Evaluación de riesgos'!$P$9:$P$18,MATCH(TI!O28,'[16]Evaluación de riesgos'!$B$9:$B$18,0)),"")</f>
        <v/>
      </c>
      <c r="T28" s="52"/>
      <c r="U28" s="52"/>
      <c r="V28" s="80"/>
      <c r="W28" s="80"/>
      <c r="X28" s="80"/>
    </row>
    <row r="29" spans="1:24" ht="18" x14ac:dyDescent="0.2">
      <c r="A29" s="50"/>
      <c r="B29" s="50"/>
      <c r="C29" s="50"/>
      <c r="D29" s="50"/>
      <c r="E29" s="50"/>
      <c r="F29" s="50"/>
      <c r="G29" s="50"/>
      <c r="H29" s="50"/>
      <c r="I29" s="50"/>
      <c r="J29" s="50"/>
      <c r="K29" s="50" t="str">
        <f>IFERROR(VLOOKUP(I29,[16]DATOS!$L$2:$Q$6,MATCH(J29,[16]DATOS!$M$7:$Q$7,0)+1,0),"")</f>
        <v/>
      </c>
      <c r="L29" s="50"/>
      <c r="M29" s="50"/>
      <c r="N29" s="50" t="str">
        <f>IFERROR(VLOOKUP(L29,[16]DATOS!$L$2:$Q$6,MATCH(M29,[16]DATOS!$M$7:$Q$7,0)+1,0),"")</f>
        <v/>
      </c>
      <c r="O29" s="50"/>
      <c r="P29" s="50"/>
      <c r="Q29" s="50"/>
      <c r="R29" s="50" t="str">
        <f>IFERROR(INDEX([16]DATOS!$T$3:$T$6,MATCH(TI!N29,[16]DATOS!$S$3:$S$6,0)),"")</f>
        <v/>
      </c>
      <c r="S29" s="51" t="str">
        <f>IFERROR(INDEX('[16]Evaluación de riesgos'!$P$9:$P$18,MATCH(TI!O29,'[16]Evaluación de riesgos'!$B$9:$B$18,0)),"")</f>
        <v/>
      </c>
      <c r="T29" s="52"/>
      <c r="U29" s="52"/>
      <c r="V29" s="80"/>
      <c r="W29" s="80"/>
      <c r="X29" s="80"/>
    </row>
    <row r="30" spans="1:24" ht="18" x14ac:dyDescent="0.2">
      <c r="A30" s="50"/>
      <c r="B30" s="50"/>
      <c r="C30" s="50"/>
      <c r="D30" s="50"/>
      <c r="E30" s="50"/>
      <c r="F30" s="50"/>
      <c r="G30" s="50"/>
      <c r="H30" s="50"/>
      <c r="I30" s="50"/>
      <c r="J30" s="50"/>
      <c r="K30" s="50" t="str">
        <f>IFERROR(VLOOKUP(I30,[16]DATOS!$L$2:$Q$6,MATCH(J30,[16]DATOS!$M$7:$Q$7,0)+1,0),"")</f>
        <v/>
      </c>
      <c r="L30" s="50"/>
      <c r="M30" s="50"/>
      <c r="N30" s="50" t="str">
        <f>IFERROR(VLOOKUP(L30,[16]DATOS!$L$2:$Q$6,MATCH(M30,[16]DATOS!$M$7:$Q$7,0)+1,0),"")</f>
        <v/>
      </c>
      <c r="O30" s="50"/>
      <c r="P30" s="50"/>
      <c r="Q30" s="50"/>
      <c r="R30" s="50" t="str">
        <f>IFERROR(INDEX([16]DATOS!$T$3:$T$6,MATCH(TI!N30,[16]DATOS!$S$3:$S$6,0)),"")</f>
        <v/>
      </c>
      <c r="S30" s="51" t="str">
        <f>IFERROR(INDEX('[16]Evaluación de riesgos'!$P$9:$P$18,MATCH(TI!O30,'[16]Evaluación de riesgos'!$B$9:$B$18,0)),"")</f>
        <v/>
      </c>
      <c r="T30" s="52"/>
      <c r="U30" s="52"/>
      <c r="V30" s="80"/>
      <c r="W30" s="80"/>
      <c r="X30" s="80"/>
    </row>
    <row r="31" spans="1:24" ht="18" x14ac:dyDescent="0.2">
      <c r="A31" s="50"/>
      <c r="B31" s="50"/>
      <c r="C31" s="50"/>
      <c r="D31" s="50"/>
      <c r="E31" s="50"/>
      <c r="F31" s="50"/>
      <c r="G31" s="50"/>
      <c r="H31" s="50"/>
      <c r="I31" s="50"/>
      <c r="J31" s="50"/>
      <c r="K31" s="50" t="str">
        <f>IFERROR(VLOOKUP(I31,[16]DATOS!$L$2:$Q$6,MATCH(J31,[16]DATOS!$M$7:$Q$7,0)+1,0),"")</f>
        <v/>
      </c>
      <c r="L31" s="50"/>
      <c r="M31" s="50"/>
      <c r="N31" s="50" t="str">
        <f>IFERROR(VLOOKUP(L31,[16]DATOS!$L$2:$Q$6,MATCH(M31,[16]DATOS!$M$7:$Q$7,0)+1,0),"")</f>
        <v/>
      </c>
      <c r="O31" s="50"/>
      <c r="P31" s="50"/>
      <c r="Q31" s="50"/>
      <c r="R31" s="50" t="str">
        <f>IFERROR(INDEX([16]DATOS!$T$3:$T$6,MATCH(TI!N31,[16]DATOS!$S$3:$S$6,0)),"")</f>
        <v/>
      </c>
      <c r="S31" s="51" t="str">
        <f>IFERROR(INDEX('[16]Evaluación de riesgos'!$P$9:$P$18,MATCH(TI!O31,'[16]Evaluación de riesgos'!$B$9:$B$18,0)),"")</f>
        <v/>
      </c>
      <c r="T31" s="52"/>
      <c r="U31" s="52"/>
      <c r="V31" s="80"/>
      <c r="W31" s="80"/>
      <c r="X31" s="80"/>
    </row>
    <row r="32" spans="1:24" ht="18" x14ac:dyDescent="0.2">
      <c r="A32" s="50"/>
      <c r="B32" s="50"/>
      <c r="C32" s="50"/>
      <c r="D32" s="50"/>
      <c r="E32" s="50"/>
      <c r="F32" s="50"/>
      <c r="G32" s="50"/>
      <c r="H32" s="50"/>
      <c r="I32" s="50"/>
      <c r="J32" s="50"/>
      <c r="K32" s="50" t="str">
        <f>IFERROR(VLOOKUP(I32,[16]DATOS!$L$2:$Q$6,MATCH(J32,[16]DATOS!$M$7:$Q$7,0)+1,0),"")</f>
        <v/>
      </c>
      <c r="L32" s="50"/>
      <c r="M32" s="50"/>
      <c r="N32" s="50" t="str">
        <f>IFERROR(VLOOKUP(L32,[16]DATOS!$L$2:$Q$6,MATCH(M32,[16]DATOS!$M$7:$Q$7,0)+1,0),"")</f>
        <v/>
      </c>
      <c r="O32" s="50"/>
      <c r="P32" s="50"/>
      <c r="Q32" s="50"/>
      <c r="R32" s="50" t="str">
        <f>IFERROR(INDEX([16]DATOS!$T$3:$T$6,MATCH(TI!N32,[16]DATOS!$S$3:$S$6,0)),"")</f>
        <v/>
      </c>
      <c r="S32" s="51" t="str">
        <f>IFERROR(INDEX('[16]Evaluación de riesgos'!$P$9:$P$18,MATCH(TI!O32,'[16]Evaluación de riesgos'!$B$9:$B$18,0)),"")</f>
        <v/>
      </c>
      <c r="T32" s="52"/>
      <c r="U32" s="52"/>
      <c r="V32" s="80"/>
      <c r="W32" s="80"/>
      <c r="X32" s="80"/>
    </row>
    <row r="33" spans="1:24" ht="18" x14ac:dyDescent="0.2">
      <c r="A33" s="50"/>
      <c r="B33" s="50"/>
      <c r="C33" s="50"/>
      <c r="D33" s="50"/>
      <c r="E33" s="50"/>
      <c r="F33" s="50"/>
      <c r="G33" s="50"/>
      <c r="H33" s="50"/>
      <c r="I33" s="50"/>
      <c r="J33" s="50"/>
      <c r="K33" s="50" t="str">
        <f>IFERROR(VLOOKUP(I33,[16]DATOS!$L$2:$Q$6,MATCH(J33,[16]DATOS!$M$7:$Q$7,0)+1,0),"")</f>
        <v/>
      </c>
      <c r="L33" s="50"/>
      <c r="M33" s="50"/>
      <c r="N33" s="50" t="str">
        <f>IFERROR(VLOOKUP(L33,[16]DATOS!$L$2:$Q$6,MATCH(M33,[16]DATOS!$M$7:$Q$7,0)+1,0),"")</f>
        <v/>
      </c>
      <c r="O33" s="50"/>
      <c r="P33" s="50"/>
      <c r="Q33" s="50"/>
      <c r="R33" s="50" t="str">
        <f>IFERROR(INDEX([16]DATOS!$T$3:$T$6,MATCH(TI!N33,[16]DATOS!$S$3:$S$6,0)),"")</f>
        <v/>
      </c>
      <c r="S33" s="51" t="str">
        <f>IFERROR(INDEX('[16]Evaluación de riesgos'!$P$9:$P$18,MATCH(TI!O33,'[16]Evaluación de riesgos'!$B$9:$B$18,0)),"")</f>
        <v/>
      </c>
      <c r="T33" s="52"/>
      <c r="U33" s="52"/>
      <c r="V33" s="80"/>
      <c r="W33" s="80"/>
      <c r="X33" s="80"/>
    </row>
    <row r="34" spans="1:24" ht="18" x14ac:dyDescent="0.2">
      <c r="A34" s="50"/>
      <c r="B34" s="50"/>
      <c r="C34" s="50"/>
      <c r="D34" s="50"/>
      <c r="E34" s="50"/>
      <c r="F34" s="50"/>
      <c r="G34" s="50"/>
      <c r="H34" s="50"/>
      <c r="I34" s="50"/>
      <c r="J34" s="50"/>
      <c r="K34" s="50" t="str">
        <f>IFERROR(VLOOKUP(I34,[16]DATOS!$L$2:$Q$6,MATCH(J34,[16]DATOS!$M$7:$Q$7,0)+1,0),"")</f>
        <v/>
      </c>
      <c r="L34" s="50"/>
      <c r="M34" s="50"/>
      <c r="N34" s="50" t="str">
        <f>IFERROR(VLOOKUP(L34,[16]DATOS!$L$2:$Q$6,MATCH(M34,[16]DATOS!$M$7:$Q$7,0)+1,0),"")</f>
        <v/>
      </c>
      <c r="O34" s="50"/>
      <c r="P34" s="50"/>
      <c r="Q34" s="50"/>
      <c r="R34" s="50" t="str">
        <f>IFERROR(INDEX([16]DATOS!$T$3:$T$6,MATCH(TI!N34,[16]DATOS!$S$3:$S$6,0)),"")</f>
        <v/>
      </c>
      <c r="S34" s="51" t="str">
        <f>IFERROR(INDEX('[16]Evaluación de riesgos'!$P$9:$P$18,MATCH(TI!O34,'[16]Evaluación de riesgos'!$B$9:$B$18,0)),"")</f>
        <v/>
      </c>
      <c r="T34" s="52"/>
      <c r="U34" s="52"/>
      <c r="V34" s="80"/>
      <c r="W34" s="80"/>
      <c r="X34" s="80"/>
    </row>
    <row r="35" spans="1:24" ht="18" x14ac:dyDescent="0.2">
      <c r="A35" s="50"/>
      <c r="B35" s="50"/>
      <c r="C35" s="50"/>
      <c r="D35" s="50"/>
      <c r="E35" s="50"/>
      <c r="F35" s="50"/>
      <c r="G35" s="50"/>
      <c r="H35" s="50"/>
      <c r="I35" s="50"/>
      <c r="J35" s="50"/>
      <c r="K35" s="50" t="str">
        <f>IFERROR(VLOOKUP(I35,[16]DATOS!$L$2:$Q$6,MATCH(J35,[16]DATOS!$M$7:$Q$7,0)+1,0),"")</f>
        <v/>
      </c>
      <c r="L35" s="50"/>
      <c r="M35" s="50"/>
      <c r="N35" s="50" t="str">
        <f>IFERROR(VLOOKUP(L35,[16]DATOS!$L$2:$Q$6,MATCH(M35,[16]DATOS!$M$7:$Q$7,0)+1,0),"")</f>
        <v/>
      </c>
      <c r="O35" s="50"/>
      <c r="P35" s="50"/>
      <c r="Q35" s="50"/>
      <c r="R35" s="50" t="str">
        <f>IFERROR(INDEX([16]DATOS!$T$3:$T$6,MATCH(TI!N35,[16]DATOS!$S$3:$S$6,0)),"")</f>
        <v/>
      </c>
      <c r="S35" s="51" t="str">
        <f>IFERROR(INDEX('[16]Evaluación de riesgos'!$P$9:$P$18,MATCH(TI!O35,'[16]Evaluación de riesgos'!$B$9:$B$18,0)),"")</f>
        <v/>
      </c>
      <c r="T35" s="52"/>
      <c r="U35" s="52"/>
      <c r="V35" s="80"/>
      <c r="W35" s="80"/>
      <c r="X35" s="80"/>
    </row>
    <row r="36" spans="1:24" ht="18" x14ac:dyDescent="0.2">
      <c r="A36" s="50"/>
      <c r="B36" s="50"/>
      <c r="C36" s="50"/>
      <c r="D36" s="50"/>
      <c r="E36" s="50"/>
      <c r="F36" s="50"/>
      <c r="G36" s="50"/>
      <c r="H36" s="50"/>
      <c r="I36" s="50"/>
      <c r="J36" s="50"/>
      <c r="K36" s="50" t="str">
        <f>IFERROR(VLOOKUP(I36,[16]DATOS!$L$2:$Q$6,MATCH(J36,[16]DATOS!$M$7:$Q$7,0)+1,0),"")</f>
        <v/>
      </c>
      <c r="L36" s="50"/>
      <c r="M36" s="50"/>
      <c r="N36" s="50" t="str">
        <f>IFERROR(VLOOKUP(L36,[16]DATOS!$L$2:$Q$6,MATCH(M36,[16]DATOS!$M$7:$Q$7,0)+1,0),"")</f>
        <v/>
      </c>
      <c r="O36" s="50"/>
      <c r="P36" s="50"/>
      <c r="Q36" s="50"/>
      <c r="R36" s="50" t="str">
        <f>IFERROR(INDEX([16]DATOS!$T$3:$T$6,MATCH(TI!N36,[16]DATOS!$S$3:$S$6,0)),"")</f>
        <v/>
      </c>
      <c r="S36" s="51" t="str">
        <f>IFERROR(INDEX('[16]Evaluación de riesgos'!$P$9:$P$18,MATCH(TI!O36,'[16]Evaluación de riesgos'!$B$9:$B$18,0)),"")</f>
        <v/>
      </c>
      <c r="T36" s="52"/>
      <c r="U36" s="52"/>
      <c r="V36" s="80"/>
      <c r="W36" s="80"/>
      <c r="X36" s="80"/>
    </row>
    <row r="37" spans="1:24" ht="18" x14ac:dyDescent="0.2">
      <c r="A37" s="50"/>
      <c r="B37" s="50"/>
      <c r="C37" s="50"/>
      <c r="D37" s="50"/>
      <c r="E37" s="50"/>
      <c r="F37" s="50"/>
      <c r="G37" s="50"/>
      <c r="H37" s="50"/>
      <c r="I37" s="50"/>
      <c r="J37" s="50"/>
      <c r="K37" s="50" t="str">
        <f>IFERROR(VLOOKUP(I37,[16]DATOS!$L$2:$Q$6,MATCH(J37,[16]DATOS!$M$7:$Q$7,0)+1,0),"")</f>
        <v/>
      </c>
      <c r="L37" s="50"/>
      <c r="M37" s="50"/>
      <c r="N37" s="50" t="str">
        <f>IFERROR(VLOOKUP(L37,[16]DATOS!$L$2:$Q$6,MATCH(M37,[16]DATOS!$M$7:$Q$7,0)+1,0),"")</f>
        <v/>
      </c>
      <c r="O37" s="50"/>
      <c r="P37" s="50"/>
      <c r="Q37" s="50"/>
      <c r="R37" s="50" t="str">
        <f>IFERROR(INDEX([16]DATOS!$T$3:$T$6,MATCH(TI!N37,[16]DATOS!$S$3:$S$6,0)),"")</f>
        <v/>
      </c>
      <c r="S37" s="51" t="str">
        <f>IFERROR(INDEX('[16]Evaluación de riesgos'!$P$9:$P$18,MATCH(TI!O37,'[16]Evaluación de riesgos'!$B$9:$B$18,0)),"")</f>
        <v/>
      </c>
      <c r="T37" s="52"/>
      <c r="U37" s="52"/>
      <c r="V37" s="80"/>
      <c r="W37" s="80"/>
      <c r="X37" s="80"/>
    </row>
    <row r="38" spans="1:24" ht="18" x14ac:dyDescent="0.2">
      <c r="A38" s="50"/>
      <c r="B38" s="50"/>
      <c r="C38" s="50"/>
      <c r="D38" s="50"/>
      <c r="E38" s="50"/>
      <c r="F38" s="50"/>
      <c r="G38" s="50"/>
      <c r="H38" s="50"/>
      <c r="I38" s="50"/>
      <c r="J38" s="50"/>
      <c r="K38" s="50" t="str">
        <f>IFERROR(VLOOKUP(I38,[16]DATOS!$L$2:$Q$6,MATCH(J38,[16]DATOS!$M$7:$Q$7,0)+1,0),"")</f>
        <v/>
      </c>
      <c r="L38" s="50"/>
      <c r="M38" s="50"/>
      <c r="N38" s="50" t="str">
        <f>IFERROR(VLOOKUP(L38,[16]DATOS!$L$2:$Q$6,MATCH(M38,[16]DATOS!$M$7:$Q$7,0)+1,0),"")</f>
        <v/>
      </c>
      <c r="O38" s="50"/>
      <c r="P38" s="50"/>
      <c r="Q38" s="50"/>
      <c r="R38" s="50" t="str">
        <f>IFERROR(INDEX([16]DATOS!$T$3:$T$6,MATCH(TI!N38,[16]DATOS!$S$3:$S$6,0)),"")</f>
        <v/>
      </c>
      <c r="S38" s="51" t="str">
        <f>IFERROR(INDEX('[16]Evaluación de riesgos'!$P$9:$P$18,MATCH(TI!O38,'[16]Evaluación de riesgos'!$B$9:$B$18,0)),"")</f>
        <v/>
      </c>
      <c r="T38" s="52"/>
      <c r="U38" s="52"/>
      <c r="V38" s="80"/>
      <c r="W38" s="80"/>
      <c r="X38" s="80"/>
    </row>
    <row r="39" spans="1:24" ht="18" x14ac:dyDescent="0.2">
      <c r="A39" s="50"/>
      <c r="B39" s="50"/>
      <c r="C39" s="50"/>
      <c r="D39" s="50"/>
      <c r="E39" s="50"/>
      <c r="F39" s="50"/>
      <c r="G39" s="50"/>
      <c r="H39" s="50"/>
      <c r="I39" s="50"/>
      <c r="J39" s="50"/>
      <c r="K39" s="50" t="str">
        <f>IFERROR(VLOOKUP(I39,[16]DATOS!$L$2:$Q$6,MATCH(J39,[16]DATOS!$M$7:$Q$7,0)+1,0),"")</f>
        <v/>
      </c>
      <c r="L39" s="50"/>
      <c r="M39" s="50"/>
      <c r="N39" s="50" t="str">
        <f>IFERROR(VLOOKUP(L39,[16]DATOS!$L$2:$Q$6,MATCH(M39,[16]DATOS!$M$7:$Q$7,0)+1,0),"")</f>
        <v/>
      </c>
      <c r="O39" s="50"/>
      <c r="P39" s="50"/>
      <c r="Q39" s="50"/>
      <c r="R39" s="50" t="str">
        <f>IFERROR(INDEX([16]DATOS!$T$3:$T$6,MATCH(TI!N39,[16]DATOS!$S$3:$S$6,0)),"")</f>
        <v/>
      </c>
      <c r="S39" s="51" t="str">
        <f>IFERROR(INDEX('[16]Evaluación de riesgos'!$P$9:$P$18,MATCH(TI!O39,'[16]Evaluación de riesgos'!$B$9:$B$18,0)),"")</f>
        <v/>
      </c>
      <c r="T39" s="52"/>
      <c r="U39" s="52"/>
      <c r="V39" s="80"/>
      <c r="W39" s="80"/>
      <c r="X39" s="80"/>
    </row>
    <row r="40" spans="1:24" ht="18" x14ac:dyDescent="0.2">
      <c r="A40" s="50"/>
      <c r="B40" s="50"/>
      <c r="C40" s="50"/>
      <c r="D40" s="50"/>
      <c r="E40" s="50"/>
      <c r="F40" s="50"/>
      <c r="G40" s="50"/>
      <c r="H40" s="50"/>
      <c r="I40" s="50"/>
      <c r="J40" s="50"/>
      <c r="K40" s="50" t="str">
        <f>IFERROR(VLOOKUP(I40,[16]DATOS!$L$2:$Q$6,MATCH(J40,[16]DATOS!$M$7:$Q$7,0)+1,0),"")</f>
        <v/>
      </c>
      <c r="L40" s="50"/>
      <c r="M40" s="50"/>
      <c r="N40" s="50" t="str">
        <f>IFERROR(VLOOKUP(L40,[16]DATOS!$L$2:$Q$6,MATCH(M40,[16]DATOS!$M$7:$Q$7,0)+1,0),"")</f>
        <v/>
      </c>
      <c r="O40" s="50"/>
      <c r="P40" s="50"/>
      <c r="Q40" s="50"/>
      <c r="R40" s="50" t="str">
        <f>IFERROR(INDEX([16]DATOS!$T$3:$T$6,MATCH(TI!N40,[16]DATOS!$S$3:$S$6,0)),"")</f>
        <v/>
      </c>
      <c r="S40" s="51" t="str">
        <f>IFERROR(INDEX('[16]Evaluación de riesgos'!$P$9:$P$18,MATCH(TI!O40,'[16]Evaluación de riesgos'!$B$9:$B$18,0)),"")</f>
        <v/>
      </c>
      <c r="T40" s="52"/>
      <c r="U40" s="52"/>
      <c r="V40" s="80"/>
      <c r="W40" s="80"/>
      <c r="X40" s="80"/>
    </row>
    <row r="41" spans="1:24" ht="18" x14ac:dyDescent="0.2">
      <c r="A41" s="50"/>
      <c r="B41" s="50"/>
      <c r="C41" s="50"/>
      <c r="D41" s="50"/>
      <c r="E41" s="50"/>
      <c r="F41" s="50"/>
      <c r="G41" s="50"/>
      <c r="H41" s="50"/>
      <c r="I41" s="50"/>
      <c r="J41" s="50"/>
      <c r="K41" s="50" t="str">
        <f>IFERROR(VLOOKUP(I41,[16]DATOS!$L$2:$Q$6,MATCH(J41,[16]DATOS!$M$7:$Q$7,0)+1,0),"")</f>
        <v/>
      </c>
      <c r="L41" s="50"/>
      <c r="M41" s="50"/>
      <c r="N41" s="50" t="str">
        <f>IFERROR(VLOOKUP(L41,[16]DATOS!$L$2:$Q$6,MATCH(M41,[16]DATOS!$M$7:$Q$7,0)+1,0),"")</f>
        <v/>
      </c>
      <c r="O41" s="50"/>
      <c r="P41" s="50"/>
      <c r="Q41" s="50"/>
      <c r="R41" s="50" t="str">
        <f>IFERROR(INDEX([16]DATOS!$T$3:$T$6,MATCH(TI!N41,[16]DATOS!$S$3:$S$6,0)),"")</f>
        <v/>
      </c>
      <c r="S41" s="51" t="str">
        <f>IFERROR(INDEX('[16]Evaluación de riesgos'!$P$9:$P$18,MATCH(TI!O41,'[16]Evaluación de riesgos'!$B$9:$B$18,0)),"")</f>
        <v/>
      </c>
      <c r="T41" s="52"/>
      <c r="U41" s="52"/>
      <c r="V41" s="80"/>
      <c r="W41" s="80"/>
      <c r="X41" s="80"/>
    </row>
    <row r="42" spans="1:24" ht="18" x14ac:dyDescent="0.2">
      <c r="A42" s="50"/>
      <c r="B42" s="50"/>
      <c r="C42" s="50"/>
      <c r="D42" s="50"/>
      <c r="E42" s="50"/>
      <c r="F42" s="50"/>
      <c r="G42" s="50"/>
      <c r="H42" s="50"/>
      <c r="I42" s="50"/>
      <c r="J42" s="50"/>
      <c r="K42" s="50" t="str">
        <f>IFERROR(VLOOKUP(I42,[16]DATOS!$L$2:$Q$6,MATCH(J42,[16]DATOS!$M$7:$Q$7,0)+1,0),"")</f>
        <v/>
      </c>
      <c r="L42" s="50"/>
      <c r="M42" s="50"/>
      <c r="N42" s="50" t="str">
        <f>IFERROR(VLOOKUP(L42,[16]DATOS!$L$2:$Q$6,MATCH(M42,[16]DATOS!$M$7:$Q$7,0)+1,0),"")</f>
        <v/>
      </c>
      <c r="O42" s="50"/>
      <c r="P42" s="50"/>
      <c r="Q42" s="50"/>
      <c r="R42" s="50" t="str">
        <f>IFERROR(INDEX([16]DATOS!$T$3:$T$6,MATCH(TI!N42,[16]DATOS!$S$3:$S$6,0)),"")</f>
        <v/>
      </c>
      <c r="S42" s="51" t="str">
        <f>IFERROR(INDEX('[16]Evaluación de riesgos'!$P$9:$P$18,MATCH(TI!O42,'[16]Evaluación de riesgos'!$B$9:$B$18,0)),"")</f>
        <v/>
      </c>
      <c r="T42" s="52"/>
      <c r="U42" s="52"/>
      <c r="V42" s="80"/>
      <c r="W42" s="80"/>
      <c r="X42" s="80"/>
    </row>
    <row r="43" spans="1:24" ht="18" x14ac:dyDescent="0.2">
      <c r="A43" s="50"/>
      <c r="B43" s="50"/>
      <c r="C43" s="50"/>
      <c r="D43" s="50"/>
      <c r="E43" s="50"/>
      <c r="F43" s="50"/>
      <c r="G43" s="50"/>
      <c r="H43" s="50"/>
      <c r="I43" s="50"/>
      <c r="J43" s="50"/>
      <c r="K43" s="50" t="str">
        <f>IFERROR(VLOOKUP(I43,[16]DATOS!$L$2:$Q$6,MATCH(J43,[16]DATOS!$M$7:$Q$7,0)+1,0),"")</f>
        <v/>
      </c>
      <c r="L43" s="50"/>
      <c r="M43" s="50"/>
      <c r="N43" s="50" t="str">
        <f>IFERROR(VLOOKUP(L43,[16]DATOS!$L$2:$Q$6,MATCH(M43,[16]DATOS!$M$7:$Q$7,0)+1,0),"")</f>
        <v/>
      </c>
      <c r="O43" s="50"/>
      <c r="P43" s="50"/>
      <c r="Q43" s="50"/>
      <c r="R43" s="50" t="str">
        <f>IFERROR(INDEX([16]DATOS!$T$3:$T$6,MATCH(TI!N43,[16]DATOS!$S$3:$S$6,0)),"")</f>
        <v/>
      </c>
      <c r="S43" s="51" t="str">
        <f>IFERROR(INDEX('[16]Evaluación de riesgos'!$P$9:$P$18,MATCH(TI!O43,'[16]Evaluación de riesgos'!$B$9:$B$18,0)),"")</f>
        <v/>
      </c>
      <c r="T43" s="52"/>
      <c r="U43" s="52"/>
      <c r="V43" s="80"/>
      <c r="W43" s="80"/>
      <c r="X43" s="80"/>
    </row>
    <row r="44" spans="1:24" ht="18" x14ac:dyDescent="0.2">
      <c r="A44" s="50"/>
      <c r="B44" s="50"/>
      <c r="C44" s="50"/>
      <c r="D44" s="50"/>
      <c r="E44" s="50"/>
      <c r="F44" s="50"/>
      <c r="G44" s="50"/>
      <c r="H44" s="50"/>
      <c r="I44" s="50"/>
      <c r="J44" s="50"/>
      <c r="K44" s="50" t="str">
        <f>IFERROR(VLOOKUP(I44,[16]DATOS!$L$2:$Q$6,MATCH(J44,[16]DATOS!$M$7:$Q$7,0)+1,0),"")</f>
        <v/>
      </c>
      <c r="L44" s="50"/>
      <c r="M44" s="50"/>
      <c r="N44" s="50" t="str">
        <f>IFERROR(VLOOKUP(L44,[16]DATOS!$L$2:$Q$6,MATCH(M44,[16]DATOS!$M$7:$Q$7,0)+1,0),"")</f>
        <v/>
      </c>
      <c r="O44" s="50"/>
      <c r="P44" s="50"/>
      <c r="Q44" s="50"/>
      <c r="R44" s="50" t="str">
        <f>IFERROR(INDEX([16]DATOS!$T$3:$T$6,MATCH(TI!N44,[16]DATOS!$S$3:$S$6,0)),"")</f>
        <v/>
      </c>
      <c r="S44" s="51" t="str">
        <f>IFERROR(INDEX('[16]Evaluación de riesgos'!$P$9:$P$18,MATCH(TI!O44,'[16]Evaluación de riesgos'!$B$9:$B$18,0)),"")</f>
        <v/>
      </c>
      <c r="T44" s="52"/>
      <c r="U44" s="52"/>
      <c r="V44" s="80"/>
      <c r="W44" s="80"/>
      <c r="X44" s="80"/>
    </row>
    <row r="45" spans="1:24" ht="18" x14ac:dyDescent="0.2">
      <c r="A45" s="50"/>
      <c r="B45" s="50"/>
      <c r="C45" s="50"/>
      <c r="D45" s="50"/>
      <c r="E45" s="50"/>
      <c r="F45" s="50"/>
      <c r="G45" s="50"/>
      <c r="H45" s="50"/>
      <c r="I45" s="50"/>
      <c r="J45" s="50"/>
      <c r="K45" s="50" t="str">
        <f>IFERROR(VLOOKUP(I45,[16]DATOS!$L$2:$Q$6,MATCH(J45,[16]DATOS!$M$7:$Q$7,0)+1,0),"")</f>
        <v/>
      </c>
      <c r="L45" s="50"/>
      <c r="M45" s="50"/>
      <c r="N45" s="50" t="str">
        <f>IFERROR(VLOOKUP(L45,[16]DATOS!$L$2:$Q$6,MATCH(M45,[16]DATOS!$M$7:$Q$7,0)+1,0),"")</f>
        <v/>
      </c>
      <c r="O45" s="50"/>
      <c r="P45" s="50"/>
      <c r="Q45" s="50"/>
      <c r="R45" s="50" t="str">
        <f>IFERROR(INDEX([16]DATOS!$T$3:$T$6,MATCH(TI!N45,[16]DATOS!$S$3:$S$6,0)),"")</f>
        <v/>
      </c>
      <c r="S45" s="51" t="str">
        <f>IFERROR(INDEX('[16]Evaluación de riesgos'!$P$9:$P$18,MATCH(TI!O45,'[16]Evaluación de riesgos'!$B$9:$B$18,0)),"")</f>
        <v/>
      </c>
      <c r="T45" s="52"/>
      <c r="U45" s="52"/>
      <c r="V45" s="80"/>
      <c r="W45" s="80"/>
      <c r="X45" s="80"/>
    </row>
    <row r="46" spans="1:24" ht="18" x14ac:dyDescent="0.2">
      <c r="A46" s="50"/>
      <c r="B46" s="50"/>
      <c r="C46" s="50"/>
      <c r="D46" s="50"/>
      <c r="E46" s="50"/>
      <c r="F46" s="50"/>
      <c r="G46" s="50"/>
      <c r="H46" s="50"/>
      <c r="I46" s="50"/>
      <c r="J46" s="50"/>
      <c r="K46" s="50" t="str">
        <f>IFERROR(VLOOKUP(I46,[16]DATOS!$L$2:$Q$6,MATCH(J46,[16]DATOS!$M$7:$Q$7,0)+1,0),"")</f>
        <v/>
      </c>
      <c r="L46" s="50"/>
      <c r="M46" s="50"/>
      <c r="N46" s="50" t="str">
        <f>IFERROR(VLOOKUP(L46,[16]DATOS!$L$2:$Q$6,MATCH(M46,[16]DATOS!$M$7:$Q$7,0)+1,0),"")</f>
        <v/>
      </c>
      <c r="O46" s="50"/>
      <c r="P46" s="50"/>
      <c r="Q46" s="50"/>
      <c r="R46" s="50" t="str">
        <f>IFERROR(INDEX([16]DATOS!$T$3:$T$6,MATCH(TI!N46,[16]DATOS!$S$3:$S$6,0)),"")</f>
        <v/>
      </c>
      <c r="S46" s="51" t="str">
        <f>IFERROR(INDEX('[16]Evaluación de riesgos'!$P$9:$P$18,MATCH(TI!O46,'[16]Evaluación de riesgos'!$B$9:$B$18,0)),"")</f>
        <v/>
      </c>
      <c r="T46" s="52"/>
      <c r="U46" s="52"/>
      <c r="V46" s="80"/>
      <c r="W46" s="80"/>
      <c r="X46" s="80"/>
    </row>
    <row r="47" spans="1:24" ht="18" x14ac:dyDescent="0.2">
      <c r="A47" s="50"/>
      <c r="B47" s="50"/>
      <c r="C47" s="50"/>
      <c r="D47" s="50"/>
      <c r="E47" s="50"/>
      <c r="F47" s="50"/>
      <c r="G47" s="50"/>
      <c r="H47" s="50"/>
      <c r="I47" s="50"/>
      <c r="J47" s="50"/>
      <c r="K47" s="50" t="str">
        <f>IFERROR(VLOOKUP(I47,[16]DATOS!$L$2:$Q$6,MATCH(J47,[16]DATOS!$M$7:$Q$7,0)+1,0),"")</f>
        <v/>
      </c>
      <c r="L47" s="50"/>
      <c r="M47" s="50"/>
      <c r="N47" s="50" t="str">
        <f>IFERROR(VLOOKUP(L47,[16]DATOS!$L$2:$Q$6,MATCH(M47,[16]DATOS!$M$7:$Q$7,0)+1,0),"")</f>
        <v/>
      </c>
      <c r="O47" s="50"/>
      <c r="P47" s="50"/>
      <c r="Q47" s="50"/>
      <c r="R47" s="50" t="str">
        <f>IFERROR(INDEX([16]DATOS!$T$3:$T$6,MATCH(TI!N47,[16]DATOS!$S$3:$S$6,0)),"")</f>
        <v/>
      </c>
      <c r="S47" s="51" t="str">
        <f>IFERROR(INDEX('[16]Evaluación de riesgos'!$P$9:$P$18,MATCH(TI!O47,'[16]Evaluación de riesgos'!$B$9:$B$18,0)),"")</f>
        <v/>
      </c>
      <c r="T47" s="52"/>
      <c r="U47" s="52"/>
      <c r="V47" s="80"/>
      <c r="W47" s="80"/>
      <c r="X47" s="80"/>
    </row>
    <row r="48" spans="1:24" ht="18" x14ac:dyDescent="0.2">
      <c r="A48" s="50"/>
      <c r="B48" s="50"/>
      <c r="C48" s="50"/>
      <c r="D48" s="50"/>
      <c r="E48" s="50"/>
      <c r="F48" s="50"/>
      <c r="G48" s="50"/>
      <c r="H48" s="50"/>
      <c r="I48" s="50"/>
      <c r="J48" s="50"/>
      <c r="K48" s="50" t="str">
        <f>IFERROR(VLOOKUP(I48,[16]DATOS!$L$2:$Q$6,MATCH(J48,[16]DATOS!$M$7:$Q$7,0)+1,0),"")</f>
        <v/>
      </c>
      <c r="L48" s="50"/>
      <c r="M48" s="50"/>
      <c r="N48" s="50" t="str">
        <f>IFERROR(VLOOKUP(L48,[16]DATOS!$L$2:$Q$6,MATCH(M48,[16]DATOS!$M$7:$Q$7,0)+1,0),"")</f>
        <v/>
      </c>
      <c r="O48" s="50"/>
      <c r="P48" s="50"/>
      <c r="Q48" s="50"/>
      <c r="R48" s="50" t="str">
        <f>IFERROR(INDEX([16]DATOS!$T$3:$T$6,MATCH(TI!N48,[16]DATOS!$S$3:$S$6,0)),"")</f>
        <v/>
      </c>
      <c r="S48" s="51" t="str">
        <f>IFERROR(INDEX('[16]Evaluación de riesgos'!$P$9:$P$18,MATCH(TI!O48,'[16]Evaluación de riesgos'!$B$9:$B$18,0)),"")</f>
        <v/>
      </c>
      <c r="T48" s="52"/>
      <c r="U48" s="52"/>
      <c r="V48" s="80"/>
      <c r="W48" s="80"/>
      <c r="X48" s="80"/>
    </row>
    <row r="49" spans="1:24" ht="18" x14ac:dyDescent="0.2">
      <c r="A49" s="50"/>
      <c r="B49" s="50"/>
      <c r="C49" s="50"/>
      <c r="D49" s="50"/>
      <c r="E49" s="50"/>
      <c r="F49" s="50"/>
      <c r="G49" s="50"/>
      <c r="H49" s="50"/>
      <c r="I49" s="50"/>
      <c r="J49" s="50"/>
      <c r="K49" s="50" t="str">
        <f>IFERROR(VLOOKUP(I49,[16]DATOS!$L$2:$Q$6,MATCH(J49,[16]DATOS!$M$7:$Q$7,0)+1,0),"")</f>
        <v/>
      </c>
      <c r="L49" s="50"/>
      <c r="M49" s="50"/>
      <c r="N49" s="50" t="str">
        <f>IFERROR(VLOOKUP(L49,[16]DATOS!$L$2:$Q$6,MATCH(M49,[16]DATOS!$M$7:$Q$7,0)+1,0),"")</f>
        <v/>
      </c>
      <c r="O49" s="50"/>
      <c r="P49" s="50"/>
      <c r="Q49" s="50"/>
      <c r="R49" s="50" t="str">
        <f>IFERROR(INDEX([16]DATOS!$T$3:$T$6,MATCH(TI!N49,[16]DATOS!$S$3:$S$6,0)),"")</f>
        <v/>
      </c>
      <c r="S49" s="51" t="str">
        <f>IFERROR(INDEX('[16]Evaluación de riesgos'!$P$9:$P$18,MATCH(TI!O49,'[16]Evaluación de riesgos'!$B$9:$B$18,0)),"")</f>
        <v/>
      </c>
      <c r="T49" s="52"/>
      <c r="U49" s="52"/>
      <c r="V49" s="80"/>
      <c r="W49" s="80"/>
      <c r="X49" s="80"/>
    </row>
    <row r="50" spans="1:24" ht="18" x14ac:dyDescent="0.2">
      <c r="A50" s="50"/>
      <c r="B50" s="50"/>
      <c r="C50" s="50"/>
      <c r="D50" s="50"/>
      <c r="E50" s="50"/>
      <c r="F50" s="50"/>
      <c r="G50" s="50"/>
      <c r="H50" s="50"/>
      <c r="I50" s="50"/>
      <c r="J50" s="50"/>
      <c r="K50" s="50" t="str">
        <f>IFERROR(VLOOKUP(I50,[16]DATOS!$L$2:$Q$6,MATCH(J50,[16]DATOS!$M$7:$Q$7,0)+1,0),"")</f>
        <v/>
      </c>
      <c r="L50" s="50"/>
      <c r="M50" s="50"/>
      <c r="N50" s="50" t="str">
        <f>IFERROR(VLOOKUP(L50,[16]DATOS!$L$2:$Q$6,MATCH(M50,[16]DATOS!$M$7:$Q$7,0)+1,0),"")</f>
        <v/>
      </c>
      <c r="O50" s="50"/>
      <c r="P50" s="50"/>
      <c r="Q50" s="50"/>
      <c r="R50" s="50" t="str">
        <f>IFERROR(INDEX([16]DATOS!$T$3:$T$6,MATCH(TI!N50,[16]DATOS!$S$3:$S$6,0)),"")</f>
        <v/>
      </c>
      <c r="S50" s="51" t="str">
        <f>IFERROR(INDEX('[16]Evaluación de riesgos'!$P$9:$P$18,MATCH(TI!O50,'[16]Evaluación de riesgos'!$B$9:$B$18,0)),"")</f>
        <v/>
      </c>
      <c r="T50" s="52"/>
      <c r="U50" s="52"/>
      <c r="V50" s="80"/>
      <c r="W50" s="80"/>
      <c r="X50" s="80"/>
    </row>
    <row r="51" spans="1:24" ht="18" x14ac:dyDescent="0.2">
      <c r="A51" s="50"/>
      <c r="B51" s="50"/>
      <c r="C51" s="50"/>
      <c r="D51" s="50"/>
      <c r="E51" s="50"/>
      <c r="F51" s="50"/>
      <c r="G51" s="50"/>
      <c r="H51" s="50"/>
      <c r="I51" s="50"/>
      <c r="J51" s="50"/>
      <c r="K51" s="50" t="str">
        <f>IFERROR(VLOOKUP(I51,[16]DATOS!$L$2:$Q$6,MATCH(J51,[16]DATOS!$M$7:$Q$7,0)+1,0),"")</f>
        <v/>
      </c>
      <c r="L51" s="50"/>
      <c r="M51" s="50"/>
      <c r="N51" s="50" t="str">
        <f>IFERROR(VLOOKUP(L51,[16]DATOS!$L$2:$Q$6,MATCH(M51,[16]DATOS!$M$7:$Q$7,0)+1,0),"")</f>
        <v/>
      </c>
      <c r="O51" s="50"/>
      <c r="P51" s="50"/>
      <c r="Q51" s="50"/>
      <c r="R51" s="50" t="str">
        <f>IFERROR(INDEX([16]DATOS!$T$3:$T$6,MATCH(TI!N51,[16]DATOS!$S$3:$S$6,0)),"")</f>
        <v/>
      </c>
      <c r="S51" s="51" t="str">
        <f>IFERROR(INDEX('[16]Evaluación de riesgos'!$P$9:$P$18,MATCH(TI!O51,'[16]Evaluación de riesgos'!$B$9:$B$18,0)),"")</f>
        <v/>
      </c>
      <c r="T51" s="52"/>
      <c r="U51" s="52"/>
      <c r="V51" s="80"/>
      <c r="W51" s="80"/>
      <c r="X51" s="80"/>
    </row>
    <row r="52" spans="1:24" ht="18" x14ac:dyDescent="0.2">
      <c r="A52" s="50"/>
      <c r="B52" s="50"/>
      <c r="C52" s="50"/>
      <c r="D52" s="50"/>
      <c r="E52" s="50"/>
      <c r="F52" s="50"/>
      <c r="G52" s="50"/>
      <c r="H52" s="50"/>
      <c r="I52" s="50"/>
      <c r="J52" s="50"/>
      <c r="K52" s="50" t="str">
        <f>IFERROR(VLOOKUP(I52,[16]DATOS!$L$2:$Q$6,MATCH(J52,[16]DATOS!$M$7:$Q$7,0)+1,0),"")</f>
        <v/>
      </c>
      <c r="L52" s="50"/>
      <c r="M52" s="50"/>
      <c r="N52" s="50" t="str">
        <f>IFERROR(VLOOKUP(L52,[16]DATOS!$L$2:$Q$6,MATCH(M52,[16]DATOS!$M$7:$Q$7,0)+1,0),"")</f>
        <v/>
      </c>
      <c r="O52" s="50"/>
      <c r="P52" s="50"/>
      <c r="Q52" s="50"/>
      <c r="R52" s="50" t="str">
        <f>IFERROR(INDEX([16]DATOS!$T$3:$T$6,MATCH(TI!N52,[16]DATOS!$S$3:$S$6,0)),"")</f>
        <v/>
      </c>
      <c r="S52" s="51" t="str">
        <f>IFERROR(INDEX('[16]Evaluación de riesgos'!$P$9:$P$18,MATCH(TI!O52,'[16]Evaluación de riesgos'!$B$9:$B$18,0)),"")</f>
        <v/>
      </c>
      <c r="T52" s="52"/>
      <c r="U52" s="52"/>
      <c r="V52" s="80"/>
      <c r="W52" s="80"/>
      <c r="X52" s="80"/>
    </row>
    <row r="53" spans="1:24" ht="18" x14ac:dyDescent="0.2">
      <c r="A53" s="50"/>
      <c r="B53" s="50"/>
      <c r="C53" s="50"/>
      <c r="D53" s="50"/>
      <c r="E53" s="50"/>
      <c r="F53" s="50"/>
      <c r="G53" s="50"/>
      <c r="H53" s="50"/>
      <c r="I53" s="50"/>
      <c r="J53" s="50"/>
      <c r="K53" s="50" t="str">
        <f>IFERROR(VLOOKUP(I53,[16]DATOS!$L$2:$Q$6,MATCH(J53,[16]DATOS!$M$7:$Q$7,0)+1,0),"")</f>
        <v/>
      </c>
      <c r="L53" s="50"/>
      <c r="M53" s="50"/>
      <c r="N53" s="50" t="str">
        <f>IFERROR(VLOOKUP(L53,[16]DATOS!$L$2:$Q$6,MATCH(M53,[16]DATOS!$M$7:$Q$7,0)+1,0),"")</f>
        <v/>
      </c>
      <c r="O53" s="50"/>
      <c r="P53" s="50"/>
      <c r="Q53" s="50"/>
      <c r="R53" s="50" t="str">
        <f>IFERROR(INDEX([16]DATOS!$T$3:$T$6,MATCH(TI!N53,[16]DATOS!$S$3:$S$6,0)),"")</f>
        <v/>
      </c>
      <c r="S53" s="51" t="str">
        <f>IFERROR(INDEX('[16]Evaluación de riesgos'!$P$9:$P$18,MATCH(TI!O53,'[16]Evaluación de riesgos'!$B$9:$B$18,0)),"")</f>
        <v/>
      </c>
      <c r="T53" s="52"/>
      <c r="U53" s="52"/>
      <c r="V53" s="80"/>
      <c r="W53" s="80"/>
      <c r="X53" s="80"/>
    </row>
    <row r="54" spans="1:24" ht="18" x14ac:dyDescent="0.2">
      <c r="A54" s="50"/>
      <c r="B54" s="50"/>
      <c r="C54" s="50"/>
      <c r="D54" s="50"/>
      <c r="E54" s="50"/>
      <c r="F54" s="50"/>
      <c r="G54" s="50"/>
      <c r="H54" s="50"/>
      <c r="I54" s="50"/>
      <c r="J54" s="50"/>
      <c r="K54" s="50" t="str">
        <f>IFERROR(VLOOKUP(I54,[16]DATOS!$L$2:$Q$6,MATCH(J54,[16]DATOS!$M$7:$Q$7,0)+1,0),"")</f>
        <v/>
      </c>
      <c r="L54" s="50"/>
      <c r="M54" s="50"/>
      <c r="N54" s="50" t="str">
        <f>IFERROR(VLOOKUP(L54,[16]DATOS!$L$2:$Q$6,MATCH(M54,[16]DATOS!$M$7:$Q$7,0)+1,0),"")</f>
        <v/>
      </c>
      <c r="O54" s="50"/>
      <c r="P54" s="50"/>
      <c r="Q54" s="50"/>
      <c r="R54" s="50" t="str">
        <f>IFERROR(INDEX([16]DATOS!$T$3:$T$6,MATCH(TI!N54,[16]DATOS!$S$3:$S$6,0)),"")</f>
        <v/>
      </c>
      <c r="S54" s="51" t="str">
        <f>IFERROR(INDEX('[16]Evaluación de riesgos'!$P$9:$P$18,MATCH(TI!O54,'[16]Evaluación de riesgos'!$B$9:$B$18,0)),"")</f>
        <v/>
      </c>
      <c r="T54" s="52"/>
      <c r="U54" s="52"/>
      <c r="V54" s="80"/>
      <c r="W54" s="80"/>
      <c r="X54" s="80"/>
    </row>
    <row r="55" spans="1:24" ht="18" x14ac:dyDescent="0.2">
      <c r="A55" s="50"/>
      <c r="B55" s="50"/>
      <c r="C55" s="50"/>
      <c r="D55" s="50"/>
      <c r="E55" s="50"/>
      <c r="F55" s="50"/>
      <c r="G55" s="50"/>
      <c r="H55" s="50"/>
      <c r="I55" s="50"/>
      <c r="J55" s="50"/>
      <c r="K55" s="50" t="str">
        <f>IFERROR(VLOOKUP(I55,[16]DATOS!$L$2:$Q$6,MATCH(J55,[16]DATOS!$M$7:$Q$7,0)+1,0),"")</f>
        <v/>
      </c>
      <c r="L55" s="50"/>
      <c r="M55" s="50"/>
      <c r="N55" s="50" t="str">
        <f>IFERROR(VLOOKUP(L55,[16]DATOS!$L$2:$Q$6,MATCH(M55,[16]DATOS!$M$7:$Q$7,0)+1,0),"")</f>
        <v/>
      </c>
      <c r="O55" s="50"/>
      <c r="P55" s="50"/>
      <c r="Q55" s="50"/>
      <c r="R55" s="50" t="str">
        <f>IFERROR(INDEX([16]DATOS!$T$3:$T$6,MATCH(TI!N55,[16]DATOS!$S$3:$S$6,0)),"")</f>
        <v/>
      </c>
      <c r="S55" s="51" t="str">
        <f>IFERROR(INDEX('[16]Evaluación de riesgos'!$P$9:$P$18,MATCH(TI!O55,'[16]Evaluación de riesgos'!$B$9:$B$18,0)),"")</f>
        <v/>
      </c>
      <c r="T55" s="52"/>
      <c r="U55" s="52"/>
      <c r="V55" s="80"/>
      <c r="W55" s="80"/>
      <c r="X55" s="80"/>
    </row>
    <row r="56" spans="1:24" ht="18" x14ac:dyDescent="0.2">
      <c r="A56" s="50"/>
      <c r="B56" s="50"/>
      <c r="C56" s="50"/>
      <c r="D56" s="50"/>
      <c r="E56" s="50"/>
      <c r="F56" s="50"/>
      <c r="G56" s="50"/>
      <c r="H56" s="50"/>
      <c r="I56" s="50"/>
      <c r="J56" s="50"/>
      <c r="K56" s="50" t="str">
        <f>IFERROR(VLOOKUP(I56,[16]DATOS!$L$2:$Q$6,MATCH(J56,[16]DATOS!$M$7:$Q$7,0)+1,0),"")</f>
        <v/>
      </c>
      <c r="L56" s="50"/>
      <c r="M56" s="50"/>
      <c r="N56" s="50" t="str">
        <f>IFERROR(VLOOKUP(L56,[16]DATOS!$L$2:$Q$6,MATCH(M56,[16]DATOS!$M$7:$Q$7,0)+1,0),"")</f>
        <v/>
      </c>
      <c r="O56" s="50"/>
      <c r="P56" s="50"/>
      <c r="Q56" s="50"/>
      <c r="R56" s="50" t="str">
        <f>IFERROR(INDEX([16]DATOS!$T$3:$T$6,MATCH(TI!N56,[16]DATOS!$S$3:$S$6,0)),"")</f>
        <v/>
      </c>
      <c r="S56" s="51" t="str">
        <f>IFERROR(INDEX('[16]Evaluación de riesgos'!$P$9:$P$18,MATCH(TI!O56,'[16]Evaluación de riesgos'!$B$9:$B$18,0)),"")</f>
        <v/>
      </c>
      <c r="T56" s="52"/>
      <c r="U56" s="52"/>
      <c r="V56" s="80"/>
      <c r="W56" s="80"/>
      <c r="X56" s="80"/>
    </row>
    <row r="57" spans="1:24" ht="18" x14ac:dyDescent="0.2">
      <c r="A57" s="50"/>
      <c r="B57" s="50"/>
      <c r="C57" s="50"/>
      <c r="D57" s="50"/>
      <c r="E57" s="50"/>
      <c r="F57" s="50"/>
      <c r="G57" s="50"/>
      <c r="H57" s="50"/>
      <c r="I57" s="50"/>
      <c r="J57" s="50"/>
      <c r="K57" s="50" t="str">
        <f>IFERROR(VLOOKUP(I57,[16]DATOS!$L$2:$Q$6,MATCH(J57,[16]DATOS!$M$7:$Q$7,0)+1,0),"")</f>
        <v/>
      </c>
      <c r="L57" s="50"/>
      <c r="M57" s="50"/>
      <c r="N57" s="50" t="str">
        <f>IFERROR(VLOOKUP(L57,[16]DATOS!$L$2:$Q$6,MATCH(M57,[16]DATOS!$M$7:$Q$7,0)+1,0),"")</f>
        <v/>
      </c>
      <c r="O57" s="50"/>
      <c r="P57" s="50"/>
      <c r="Q57" s="50"/>
      <c r="R57" s="50" t="str">
        <f>IFERROR(INDEX([16]DATOS!$T$3:$T$6,MATCH(TI!N57,[16]DATOS!$S$3:$S$6,0)),"")</f>
        <v/>
      </c>
      <c r="S57" s="51" t="str">
        <f>IFERROR(INDEX('[16]Evaluación de riesgos'!$P$9:$P$18,MATCH(TI!O57,'[16]Evaluación de riesgos'!$B$9:$B$18,0)),"")</f>
        <v/>
      </c>
      <c r="T57" s="52"/>
      <c r="U57" s="52"/>
      <c r="V57" s="80"/>
      <c r="W57" s="80"/>
      <c r="X57" s="80"/>
    </row>
    <row r="58" spans="1:24" ht="18" x14ac:dyDescent="0.2">
      <c r="A58" s="50"/>
      <c r="B58" s="50"/>
      <c r="C58" s="50"/>
      <c r="D58" s="50"/>
      <c r="E58" s="50"/>
      <c r="F58" s="50"/>
      <c r="G58" s="50"/>
      <c r="H58" s="50"/>
      <c r="I58" s="50"/>
      <c r="J58" s="50"/>
      <c r="K58" s="50" t="str">
        <f>IFERROR(VLOOKUP(I58,[16]DATOS!$L$2:$Q$6,MATCH(J58,[16]DATOS!$M$7:$Q$7,0)+1,0),"")</f>
        <v/>
      </c>
      <c r="L58" s="50"/>
      <c r="M58" s="50"/>
      <c r="N58" s="50" t="str">
        <f>IFERROR(VLOOKUP(L58,[16]DATOS!$L$2:$Q$6,MATCH(M58,[16]DATOS!$M$7:$Q$7,0)+1,0),"")</f>
        <v/>
      </c>
      <c r="O58" s="50"/>
      <c r="P58" s="50"/>
      <c r="Q58" s="50"/>
      <c r="R58" s="50" t="str">
        <f>IFERROR(INDEX([16]DATOS!$T$3:$T$6,MATCH(TI!N58,[16]DATOS!$S$3:$S$6,0)),"")</f>
        <v/>
      </c>
      <c r="S58" s="51" t="str">
        <f>IFERROR(INDEX('[16]Evaluación de riesgos'!$P$9:$P$18,MATCH(TI!O58,'[16]Evaluación de riesgos'!$B$9:$B$18,0)),"")</f>
        <v/>
      </c>
      <c r="T58" s="52"/>
      <c r="U58" s="52"/>
      <c r="V58" s="80"/>
      <c r="W58" s="80"/>
      <c r="X58" s="80"/>
    </row>
    <row r="59" spans="1:24" ht="18" x14ac:dyDescent="0.2">
      <c r="A59" s="50"/>
      <c r="B59" s="50"/>
      <c r="C59" s="50"/>
      <c r="D59" s="50"/>
      <c r="E59" s="50"/>
      <c r="F59" s="50"/>
      <c r="G59" s="50"/>
      <c r="H59" s="50"/>
      <c r="I59" s="50"/>
      <c r="J59" s="50"/>
      <c r="K59" s="50" t="str">
        <f>IFERROR(VLOOKUP(I59,[16]DATOS!$L$2:$Q$6,MATCH(J59,[16]DATOS!$M$7:$Q$7,0)+1,0),"")</f>
        <v/>
      </c>
      <c r="L59" s="50"/>
      <c r="M59" s="50"/>
      <c r="N59" s="50" t="str">
        <f>IFERROR(VLOOKUP(L59,[16]DATOS!$L$2:$Q$6,MATCH(M59,[16]DATOS!$M$7:$Q$7,0)+1,0),"")</f>
        <v/>
      </c>
      <c r="O59" s="50"/>
      <c r="P59" s="50"/>
      <c r="Q59" s="50"/>
      <c r="R59" s="50" t="str">
        <f>IFERROR(INDEX([16]DATOS!$T$3:$T$6,MATCH(TI!N59,[16]DATOS!$S$3:$S$6,0)),"")</f>
        <v/>
      </c>
      <c r="S59" s="51" t="str">
        <f>IFERROR(INDEX('[16]Evaluación de riesgos'!$P$9:$P$18,MATCH(TI!O59,'[16]Evaluación de riesgos'!$B$9:$B$18,0)),"")</f>
        <v/>
      </c>
      <c r="T59" s="52"/>
      <c r="U59" s="52"/>
      <c r="V59" s="80"/>
      <c r="W59" s="80"/>
      <c r="X59" s="80"/>
    </row>
    <row r="60" spans="1:24" ht="18" x14ac:dyDescent="0.2">
      <c r="A60" s="50"/>
      <c r="B60" s="50"/>
      <c r="C60" s="50"/>
      <c r="D60" s="50"/>
      <c r="E60" s="50"/>
      <c r="F60" s="50"/>
      <c r="G60" s="50"/>
      <c r="H60" s="50"/>
      <c r="I60" s="50"/>
      <c r="J60" s="50"/>
      <c r="K60" s="50" t="str">
        <f>IFERROR(VLOOKUP(I60,[16]DATOS!$L$2:$Q$6,MATCH(J60,[16]DATOS!$M$7:$Q$7,0)+1,0),"")</f>
        <v/>
      </c>
      <c r="L60" s="50"/>
      <c r="M60" s="50"/>
      <c r="N60" s="50" t="str">
        <f>IFERROR(VLOOKUP(L60,[16]DATOS!$L$2:$Q$6,MATCH(M60,[16]DATOS!$M$7:$Q$7,0)+1,0),"")</f>
        <v/>
      </c>
      <c r="O60" s="50"/>
      <c r="P60" s="50"/>
      <c r="Q60" s="50"/>
      <c r="R60" s="50" t="str">
        <f>IFERROR(INDEX([16]DATOS!$T$3:$T$6,MATCH(TI!N60,[16]DATOS!$S$3:$S$6,0)),"")</f>
        <v/>
      </c>
      <c r="S60" s="51" t="str">
        <f>IFERROR(INDEX('[16]Evaluación de riesgos'!$P$9:$P$18,MATCH(TI!O60,'[16]Evaluación de riesgos'!$B$9:$B$18,0)),"")</f>
        <v/>
      </c>
      <c r="T60" s="52"/>
      <c r="U60" s="52"/>
      <c r="V60" s="80"/>
      <c r="W60" s="80"/>
      <c r="X60" s="80"/>
    </row>
    <row r="61" spans="1:24" ht="18" x14ac:dyDescent="0.2">
      <c r="A61" s="50"/>
      <c r="B61" s="50"/>
      <c r="C61" s="50"/>
      <c r="D61" s="50"/>
      <c r="E61" s="50"/>
      <c r="F61" s="50"/>
      <c r="G61" s="50"/>
      <c r="H61" s="50"/>
      <c r="I61" s="50"/>
      <c r="J61" s="50"/>
      <c r="K61" s="50" t="str">
        <f>IFERROR(VLOOKUP(I61,[16]DATOS!$L$2:$Q$6,MATCH(J61,[16]DATOS!$M$7:$Q$7,0)+1,0),"")</f>
        <v/>
      </c>
      <c r="L61" s="50"/>
      <c r="M61" s="50"/>
      <c r="N61" s="50" t="str">
        <f>IFERROR(VLOOKUP(L61,[16]DATOS!$L$2:$Q$6,MATCH(M61,[16]DATOS!$M$7:$Q$7,0)+1,0),"")</f>
        <v/>
      </c>
      <c r="O61" s="50"/>
      <c r="P61" s="50"/>
      <c r="Q61" s="50"/>
      <c r="R61" s="50" t="str">
        <f>IFERROR(INDEX([16]DATOS!$T$3:$T$6,MATCH(TI!N61,[16]DATOS!$S$3:$S$6,0)),"")</f>
        <v/>
      </c>
      <c r="S61" s="51" t="str">
        <f>IFERROR(INDEX('[16]Evaluación de riesgos'!$P$9:$P$18,MATCH(TI!O61,'[16]Evaluación de riesgos'!$B$9:$B$18,0)),"")</f>
        <v/>
      </c>
      <c r="T61" s="52"/>
      <c r="U61" s="52"/>
      <c r="V61" s="80"/>
      <c r="W61" s="80"/>
      <c r="X61" s="80"/>
    </row>
    <row r="62" spans="1:24" ht="18" x14ac:dyDescent="0.2">
      <c r="A62" s="50"/>
      <c r="B62" s="50"/>
      <c r="C62" s="50"/>
      <c r="D62" s="50"/>
      <c r="E62" s="50"/>
      <c r="F62" s="50"/>
      <c r="G62" s="50"/>
      <c r="H62" s="50"/>
      <c r="I62" s="50"/>
      <c r="J62" s="50"/>
      <c r="K62" s="50" t="str">
        <f>IFERROR(VLOOKUP(I62,[16]DATOS!$L$2:$Q$6,MATCH(J62,[16]DATOS!$M$7:$Q$7,0)+1,0),"")</f>
        <v/>
      </c>
      <c r="L62" s="50"/>
      <c r="M62" s="50"/>
      <c r="N62" s="50" t="str">
        <f>IFERROR(VLOOKUP(L62,[16]DATOS!$L$2:$Q$6,MATCH(M62,[16]DATOS!$M$7:$Q$7,0)+1,0),"")</f>
        <v/>
      </c>
      <c r="O62" s="50"/>
      <c r="P62" s="50"/>
      <c r="Q62" s="50"/>
      <c r="R62" s="50" t="str">
        <f>IFERROR(INDEX([16]DATOS!$T$3:$T$6,MATCH(TI!N62,[16]DATOS!$S$3:$S$6,0)),"")</f>
        <v/>
      </c>
      <c r="S62" s="51" t="str">
        <f>IFERROR(INDEX('[16]Evaluación de riesgos'!$P$9:$P$18,MATCH(TI!O62,'[16]Evaluación de riesgos'!$B$9:$B$18,0)),"")</f>
        <v/>
      </c>
      <c r="T62" s="52"/>
      <c r="U62" s="52"/>
      <c r="V62" s="80"/>
      <c r="W62" s="80"/>
      <c r="X62" s="80"/>
    </row>
    <row r="63" spans="1:24" ht="18" x14ac:dyDescent="0.2">
      <c r="A63" s="50"/>
      <c r="B63" s="50"/>
      <c r="C63" s="50"/>
      <c r="D63" s="50"/>
      <c r="E63" s="50"/>
      <c r="F63" s="50"/>
      <c r="G63" s="50"/>
      <c r="H63" s="50"/>
      <c r="I63" s="50"/>
      <c r="J63" s="50"/>
      <c r="K63" s="50" t="str">
        <f>IFERROR(VLOOKUP(I63,[16]DATOS!$L$2:$Q$6,MATCH(J63,[16]DATOS!$M$7:$Q$7,0)+1,0),"")</f>
        <v/>
      </c>
      <c r="L63" s="50"/>
      <c r="M63" s="50"/>
      <c r="N63" s="50" t="str">
        <f>IFERROR(VLOOKUP(L63,[16]DATOS!$L$2:$Q$6,MATCH(M63,[16]DATOS!$M$7:$Q$7,0)+1,0),"")</f>
        <v/>
      </c>
      <c r="O63" s="50"/>
      <c r="P63" s="50"/>
      <c r="Q63" s="50"/>
      <c r="R63" s="50" t="str">
        <f>IFERROR(INDEX([16]DATOS!$T$3:$T$6,MATCH(TI!N63,[16]DATOS!$S$3:$S$6,0)),"")</f>
        <v/>
      </c>
      <c r="S63" s="51" t="str">
        <f>IFERROR(INDEX('[16]Evaluación de riesgos'!$P$9:$P$18,MATCH(TI!O63,'[16]Evaluación de riesgos'!$B$9:$B$18,0)),"")</f>
        <v/>
      </c>
      <c r="T63" s="52"/>
      <c r="U63" s="52"/>
      <c r="V63" s="80"/>
      <c r="W63" s="80"/>
      <c r="X63" s="80"/>
    </row>
    <row r="64" spans="1:24" ht="18" x14ac:dyDescent="0.2">
      <c r="A64" s="50"/>
      <c r="B64" s="50"/>
      <c r="C64" s="50"/>
      <c r="D64" s="50"/>
      <c r="E64" s="50"/>
      <c r="F64" s="50"/>
      <c r="G64" s="50"/>
      <c r="H64" s="50"/>
      <c r="I64" s="50"/>
      <c r="J64" s="50"/>
      <c r="K64" s="50" t="str">
        <f>IFERROR(VLOOKUP(I64,[16]DATOS!$L$2:$Q$6,MATCH(J64,[16]DATOS!$M$7:$Q$7,0)+1,0),"")</f>
        <v/>
      </c>
      <c r="L64" s="50"/>
      <c r="M64" s="50"/>
      <c r="N64" s="50" t="str">
        <f>IFERROR(VLOOKUP(L64,[16]DATOS!$L$2:$Q$6,MATCH(M64,[16]DATOS!$M$7:$Q$7,0)+1,0),"")</f>
        <v/>
      </c>
      <c r="O64" s="50"/>
      <c r="P64" s="50"/>
      <c r="Q64" s="50"/>
      <c r="R64" s="50" t="str">
        <f>IFERROR(INDEX([16]DATOS!$T$3:$T$6,MATCH(TI!N64,[16]DATOS!$S$3:$S$6,0)),"")</f>
        <v/>
      </c>
      <c r="S64" s="51" t="str">
        <f>IFERROR(INDEX('[16]Evaluación de riesgos'!$P$9:$P$18,MATCH(TI!O64,'[16]Evaluación de riesgos'!$B$9:$B$18,0)),"")</f>
        <v/>
      </c>
      <c r="T64" s="52"/>
      <c r="U64" s="52"/>
      <c r="V64" s="80"/>
      <c r="W64" s="80"/>
      <c r="X64" s="80"/>
    </row>
    <row r="65" spans="1:24" ht="18" x14ac:dyDescent="0.2">
      <c r="A65" s="50"/>
      <c r="B65" s="50"/>
      <c r="C65" s="50"/>
      <c r="D65" s="50"/>
      <c r="E65" s="50"/>
      <c r="F65" s="50"/>
      <c r="G65" s="50"/>
      <c r="H65" s="50"/>
      <c r="I65" s="50"/>
      <c r="J65" s="50"/>
      <c r="K65" s="50" t="str">
        <f>IFERROR(VLOOKUP(I65,[16]DATOS!$L$2:$Q$6,MATCH(J65,[16]DATOS!$M$7:$Q$7,0)+1,0),"")</f>
        <v/>
      </c>
      <c r="L65" s="50"/>
      <c r="M65" s="50"/>
      <c r="N65" s="50" t="str">
        <f>IFERROR(VLOOKUP(L65,[16]DATOS!$L$2:$Q$6,MATCH(M65,[16]DATOS!$M$7:$Q$7,0)+1,0),"")</f>
        <v/>
      </c>
      <c r="O65" s="50"/>
      <c r="P65" s="50"/>
      <c r="Q65" s="50"/>
      <c r="R65" s="50" t="str">
        <f>IFERROR(INDEX([16]DATOS!$T$3:$T$6,MATCH(TI!N65,[16]DATOS!$S$3:$S$6,0)),"")</f>
        <v/>
      </c>
      <c r="S65" s="51" t="str">
        <f>IFERROR(INDEX('[16]Evaluación de riesgos'!$P$9:$P$18,MATCH(TI!O65,'[16]Evaluación de riesgos'!$B$9:$B$18,0)),"")</f>
        <v/>
      </c>
      <c r="T65" s="52"/>
      <c r="U65" s="52"/>
      <c r="V65" s="80"/>
      <c r="W65" s="80"/>
      <c r="X65" s="80"/>
    </row>
    <row r="66" spans="1:24" ht="18" x14ac:dyDescent="0.2">
      <c r="A66" s="50"/>
      <c r="B66" s="50"/>
      <c r="C66" s="50"/>
      <c r="D66" s="50"/>
      <c r="E66" s="50"/>
      <c r="F66" s="50"/>
      <c r="G66" s="50"/>
      <c r="H66" s="50"/>
      <c r="I66" s="50"/>
      <c r="J66" s="50"/>
      <c r="K66" s="50" t="str">
        <f>IFERROR(VLOOKUP(I66,[16]DATOS!$L$2:$Q$6,MATCH(J66,[16]DATOS!$M$7:$Q$7,0)+1,0),"")</f>
        <v/>
      </c>
      <c r="L66" s="50"/>
      <c r="M66" s="50"/>
      <c r="N66" s="50" t="str">
        <f>IFERROR(VLOOKUP(L66,[16]DATOS!$L$2:$Q$6,MATCH(M66,[16]DATOS!$M$7:$Q$7,0)+1,0),"")</f>
        <v/>
      </c>
      <c r="O66" s="50"/>
      <c r="P66" s="50"/>
      <c r="Q66" s="50"/>
      <c r="R66" s="50" t="str">
        <f>IFERROR(INDEX([16]DATOS!$T$3:$T$6,MATCH(TI!N66,[16]DATOS!$S$3:$S$6,0)),"")</f>
        <v/>
      </c>
      <c r="S66" s="51" t="str">
        <f>IFERROR(INDEX('[16]Evaluación de riesgos'!$P$9:$P$18,MATCH(TI!O66,'[16]Evaluación de riesgos'!$B$9:$B$18,0)),"")</f>
        <v/>
      </c>
      <c r="T66" s="52"/>
      <c r="U66" s="52"/>
      <c r="V66" s="80"/>
      <c r="W66" s="80"/>
      <c r="X66" s="80"/>
    </row>
    <row r="67" spans="1:24" ht="18" x14ac:dyDescent="0.2">
      <c r="A67" s="50"/>
      <c r="B67" s="50"/>
      <c r="C67" s="50"/>
      <c r="D67" s="50"/>
      <c r="E67" s="50"/>
      <c r="F67" s="50"/>
      <c r="G67" s="50"/>
      <c r="H67" s="50"/>
      <c r="I67" s="50"/>
      <c r="J67" s="50"/>
      <c r="K67" s="50" t="str">
        <f>IFERROR(VLOOKUP(I67,[16]DATOS!$L$2:$Q$6,MATCH(J67,[16]DATOS!$M$7:$Q$7,0)+1,0),"")</f>
        <v/>
      </c>
      <c r="L67" s="50"/>
      <c r="M67" s="50"/>
      <c r="N67" s="50" t="str">
        <f>IFERROR(VLOOKUP(L67,[16]DATOS!$L$2:$Q$6,MATCH(M67,[16]DATOS!$M$7:$Q$7,0)+1,0),"")</f>
        <v/>
      </c>
      <c r="O67" s="50"/>
      <c r="P67" s="50"/>
      <c r="Q67" s="50"/>
      <c r="R67" s="50" t="str">
        <f>IFERROR(INDEX([16]DATOS!$T$3:$T$6,MATCH(TI!N67,[16]DATOS!$S$3:$S$6,0)),"")</f>
        <v/>
      </c>
      <c r="S67" s="51" t="str">
        <f>IFERROR(INDEX('[16]Evaluación de riesgos'!$P$9:$P$18,MATCH(TI!O67,'[16]Evaluación de riesgos'!$B$9:$B$18,0)),"")</f>
        <v/>
      </c>
      <c r="T67" s="52"/>
      <c r="U67" s="52"/>
      <c r="V67" s="80"/>
      <c r="W67" s="80"/>
      <c r="X67" s="80"/>
    </row>
    <row r="68" spans="1:24" ht="18" x14ac:dyDescent="0.2">
      <c r="A68" s="50"/>
      <c r="B68" s="50"/>
      <c r="C68" s="50"/>
      <c r="D68" s="50"/>
      <c r="E68" s="50"/>
      <c r="F68" s="50"/>
      <c r="G68" s="50"/>
      <c r="H68" s="50"/>
      <c r="I68" s="50"/>
      <c r="J68" s="50"/>
      <c r="K68" s="50" t="str">
        <f>IFERROR(VLOOKUP(I68,[16]DATOS!$L$2:$Q$6,MATCH(J68,[16]DATOS!$M$7:$Q$7,0)+1,0),"")</f>
        <v/>
      </c>
      <c r="L68" s="50"/>
      <c r="M68" s="50"/>
      <c r="N68" s="50" t="str">
        <f>IFERROR(VLOOKUP(L68,[16]DATOS!$L$2:$Q$6,MATCH(M68,[16]DATOS!$M$7:$Q$7,0)+1,0),"")</f>
        <v/>
      </c>
      <c r="O68" s="50"/>
      <c r="P68" s="50"/>
      <c r="Q68" s="50"/>
      <c r="R68" s="50" t="str">
        <f>IFERROR(INDEX([16]DATOS!$T$3:$T$6,MATCH(TI!N68,[16]DATOS!$S$3:$S$6,0)),"")</f>
        <v/>
      </c>
      <c r="S68" s="51" t="str">
        <f>IFERROR(INDEX('[16]Evaluación de riesgos'!$P$9:$P$18,MATCH(TI!O68,'[16]Evaluación de riesgos'!$B$9:$B$18,0)),"")</f>
        <v/>
      </c>
      <c r="T68" s="52"/>
      <c r="U68" s="52"/>
      <c r="V68" s="80"/>
      <c r="W68" s="80"/>
      <c r="X68" s="80"/>
    </row>
    <row r="69" spans="1:24" ht="18" x14ac:dyDescent="0.2">
      <c r="A69" s="50"/>
      <c r="B69" s="50"/>
      <c r="C69" s="50"/>
      <c r="D69" s="50"/>
      <c r="E69" s="50"/>
      <c r="F69" s="50"/>
      <c r="G69" s="50"/>
      <c r="H69" s="50"/>
      <c r="I69" s="50"/>
      <c r="J69" s="50"/>
      <c r="K69" s="50" t="str">
        <f>IFERROR(VLOOKUP(I69,[16]DATOS!$L$2:$Q$6,MATCH(J69,[16]DATOS!$M$7:$Q$7,0)+1,0),"")</f>
        <v/>
      </c>
      <c r="L69" s="50"/>
      <c r="M69" s="50"/>
      <c r="N69" s="50" t="str">
        <f>IFERROR(VLOOKUP(L69,[16]DATOS!$L$2:$Q$6,MATCH(M69,[16]DATOS!$M$7:$Q$7,0)+1,0),"")</f>
        <v/>
      </c>
      <c r="O69" s="50"/>
      <c r="P69" s="50"/>
      <c r="Q69" s="50"/>
      <c r="R69" s="50" t="str">
        <f>IFERROR(INDEX([16]DATOS!$T$3:$T$6,MATCH(TI!N69,[16]DATOS!$S$3:$S$6,0)),"")</f>
        <v/>
      </c>
      <c r="S69" s="51" t="str">
        <f>IFERROR(INDEX('[16]Evaluación de riesgos'!$P$9:$P$18,MATCH(TI!O69,'[16]Evaluación de riesgos'!$B$9:$B$18,0)),"")</f>
        <v/>
      </c>
      <c r="T69" s="52"/>
      <c r="U69" s="52"/>
      <c r="V69" s="80"/>
      <c r="W69" s="80"/>
      <c r="X69" s="80"/>
    </row>
    <row r="70" spans="1:24" ht="18" x14ac:dyDescent="0.2">
      <c r="A70" s="50"/>
      <c r="B70" s="50"/>
      <c r="C70" s="50"/>
      <c r="D70" s="50"/>
      <c r="E70" s="50"/>
      <c r="F70" s="50"/>
      <c r="G70" s="50"/>
      <c r="H70" s="50"/>
      <c r="I70" s="50"/>
      <c r="J70" s="50"/>
      <c r="K70" s="50" t="str">
        <f>IFERROR(VLOOKUP(I70,[16]DATOS!$L$2:$Q$6,MATCH(J70,[16]DATOS!$M$7:$Q$7,0)+1,0),"")</f>
        <v/>
      </c>
      <c r="L70" s="50"/>
      <c r="M70" s="50"/>
      <c r="N70" s="50" t="str">
        <f>IFERROR(VLOOKUP(L70,[16]DATOS!$L$2:$Q$6,MATCH(M70,[16]DATOS!$M$7:$Q$7,0)+1,0),"")</f>
        <v/>
      </c>
      <c r="O70" s="50"/>
      <c r="P70" s="50"/>
      <c r="Q70" s="50"/>
      <c r="R70" s="50" t="str">
        <f>IFERROR(INDEX([16]DATOS!$T$3:$T$6,MATCH(TI!N70,[16]DATOS!$S$3:$S$6,0)),"")</f>
        <v/>
      </c>
      <c r="S70" s="51" t="str">
        <f>IFERROR(INDEX('[16]Evaluación de riesgos'!$P$9:$P$18,MATCH(TI!O70,'[16]Evaluación de riesgos'!$B$9:$B$18,0)),"")</f>
        <v/>
      </c>
      <c r="T70" s="52"/>
      <c r="U70" s="52"/>
      <c r="V70" s="80"/>
      <c r="W70" s="80"/>
      <c r="X70" s="80"/>
    </row>
    <row r="71" spans="1:24" ht="18" x14ac:dyDescent="0.2">
      <c r="A71" s="50"/>
      <c r="B71" s="50"/>
      <c r="C71" s="50"/>
      <c r="D71" s="50"/>
      <c r="E71" s="50"/>
      <c r="F71" s="50"/>
      <c r="G71" s="50"/>
      <c r="H71" s="50"/>
      <c r="I71" s="50"/>
      <c r="J71" s="50"/>
      <c r="K71" s="50" t="str">
        <f>IFERROR(VLOOKUP(I71,[16]DATOS!$L$2:$Q$6,MATCH(J71,[16]DATOS!$M$7:$Q$7,0)+1,0),"")</f>
        <v/>
      </c>
      <c r="L71" s="50"/>
      <c r="M71" s="50"/>
      <c r="N71" s="50" t="str">
        <f>IFERROR(VLOOKUP(L71,[16]DATOS!$L$2:$Q$6,MATCH(M71,[16]DATOS!$M$7:$Q$7,0)+1,0),"")</f>
        <v/>
      </c>
      <c r="O71" s="50"/>
      <c r="P71" s="50"/>
      <c r="Q71" s="50"/>
      <c r="R71" s="50" t="str">
        <f>IFERROR(INDEX([16]DATOS!$T$3:$T$6,MATCH(TI!N71,[16]DATOS!$S$3:$S$6,0)),"")</f>
        <v/>
      </c>
      <c r="S71" s="51" t="str">
        <f>IFERROR(INDEX('[16]Evaluación de riesgos'!$P$9:$P$18,MATCH(TI!O71,'[16]Evaluación de riesgos'!$B$9:$B$18,0)),"")</f>
        <v/>
      </c>
      <c r="T71" s="52"/>
      <c r="U71" s="52"/>
      <c r="V71" s="80"/>
      <c r="W71" s="80"/>
      <c r="X71" s="80"/>
    </row>
    <row r="72" spans="1:24" ht="18" x14ac:dyDescent="0.2">
      <c r="A72" s="50"/>
      <c r="B72" s="50"/>
      <c r="C72" s="50"/>
      <c r="D72" s="50"/>
      <c r="E72" s="50"/>
      <c r="F72" s="50"/>
      <c r="G72" s="50"/>
      <c r="H72" s="50"/>
      <c r="I72" s="50"/>
      <c r="J72" s="50"/>
      <c r="K72" s="50" t="str">
        <f>IFERROR(VLOOKUP(I72,[16]DATOS!$L$2:$Q$6,MATCH(J72,[16]DATOS!$M$7:$Q$7,0)+1,0),"")</f>
        <v/>
      </c>
      <c r="L72" s="50"/>
      <c r="M72" s="50"/>
      <c r="N72" s="50" t="str">
        <f>IFERROR(VLOOKUP(L72,[16]DATOS!$L$2:$Q$6,MATCH(M72,[16]DATOS!$M$7:$Q$7,0)+1,0),"")</f>
        <v/>
      </c>
      <c r="O72" s="50"/>
      <c r="P72" s="50"/>
      <c r="Q72" s="50"/>
      <c r="R72" s="50" t="str">
        <f>IFERROR(INDEX([16]DATOS!$T$3:$T$6,MATCH(TI!N72,[16]DATOS!$S$3:$S$6,0)),"")</f>
        <v/>
      </c>
      <c r="S72" s="51" t="str">
        <f>IFERROR(INDEX('[16]Evaluación de riesgos'!$P$9:$P$18,MATCH(TI!O72,'[16]Evaluación de riesgos'!$B$9:$B$18,0)),"")</f>
        <v/>
      </c>
      <c r="T72" s="52"/>
      <c r="U72" s="52"/>
      <c r="V72" s="80"/>
      <c r="W72" s="80"/>
      <c r="X72" s="80"/>
    </row>
    <row r="73" spans="1:24" ht="18" x14ac:dyDescent="0.2">
      <c r="A73" s="50"/>
      <c r="B73" s="50"/>
      <c r="C73" s="50"/>
      <c r="D73" s="50"/>
      <c r="E73" s="50"/>
      <c r="F73" s="50"/>
      <c r="G73" s="50"/>
      <c r="H73" s="50"/>
      <c r="I73" s="50"/>
      <c r="J73" s="50"/>
      <c r="K73" s="50" t="str">
        <f>IFERROR(VLOOKUP(I73,[16]DATOS!$L$2:$Q$6,MATCH(J73,[16]DATOS!$M$7:$Q$7,0)+1,0),"")</f>
        <v/>
      </c>
      <c r="L73" s="50"/>
      <c r="M73" s="50"/>
      <c r="N73" s="50" t="str">
        <f>IFERROR(VLOOKUP(L73,[16]DATOS!$L$2:$Q$6,MATCH(M73,[16]DATOS!$M$7:$Q$7,0)+1,0),"")</f>
        <v/>
      </c>
      <c r="O73" s="50"/>
      <c r="P73" s="50"/>
      <c r="Q73" s="50"/>
      <c r="R73" s="50" t="str">
        <f>IFERROR(INDEX([16]DATOS!$T$3:$T$6,MATCH(TI!N73,[16]DATOS!$S$3:$S$6,0)),"")</f>
        <v/>
      </c>
      <c r="S73" s="51" t="str">
        <f>IFERROR(INDEX('[16]Evaluación de riesgos'!$P$9:$P$18,MATCH(TI!O73,'[16]Evaluación de riesgos'!$B$9:$B$18,0)),"")</f>
        <v/>
      </c>
      <c r="T73" s="52"/>
      <c r="U73" s="52"/>
      <c r="V73" s="80"/>
      <c r="W73" s="80"/>
      <c r="X73" s="80"/>
    </row>
    <row r="74" spans="1:24" ht="18" x14ac:dyDescent="0.2">
      <c r="A74" s="50"/>
      <c r="B74" s="50"/>
      <c r="C74" s="50"/>
      <c r="D74" s="50"/>
      <c r="E74" s="50"/>
      <c r="F74" s="50"/>
      <c r="G74" s="50"/>
      <c r="H74" s="50"/>
      <c r="I74" s="50"/>
      <c r="J74" s="50"/>
      <c r="K74" s="50" t="str">
        <f>IFERROR(VLOOKUP(I74,[16]DATOS!$L$2:$Q$6,MATCH(J74,[16]DATOS!$M$7:$Q$7,0)+1,0),"")</f>
        <v/>
      </c>
      <c r="L74" s="50"/>
      <c r="M74" s="50"/>
      <c r="N74" s="50" t="str">
        <f>IFERROR(VLOOKUP(L74,[16]DATOS!$L$2:$Q$6,MATCH(M74,[16]DATOS!$M$7:$Q$7,0)+1,0),"")</f>
        <v/>
      </c>
      <c r="O74" s="50"/>
      <c r="P74" s="50"/>
      <c r="Q74" s="50"/>
      <c r="R74" s="50" t="str">
        <f>IFERROR(INDEX([16]DATOS!$T$3:$T$6,MATCH(TI!N74,[16]DATOS!$S$3:$S$6,0)),"")</f>
        <v/>
      </c>
      <c r="S74" s="51" t="str">
        <f>IFERROR(INDEX('[16]Evaluación de riesgos'!$P$9:$P$18,MATCH(TI!O74,'[16]Evaluación de riesgos'!$B$9:$B$18,0)),"")</f>
        <v/>
      </c>
      <c r="T74" s="52"/>
      <c r="U74" s="52"/>
      <c r="V74" s="80"/>
      <c r="W74" s="80"/>
      <c r="X74" s="80"/>
    </row>
    <row r="75" spans="1:24" ht="18" x14ac:dyDescent="0.2">
      <c r="A75" s="50"/>
      <c r="B75" s="50"/>
      <c r="C75" s="50"/>
      <c r="D75" s="50"/>
      <c r="E75" s="50"/>
      <c r="F75" s="50"/>
      <c r="G75" s="50"/>
      <c r="H75" s="50"/>
      <c r="I75" s="50"/>
      <c r="J75" s="50"/>
      <c r="K75" s="50" t="str">
        <f>IFERROR(VLOOKUP(I75,[16]DATOS!$L$2:$Q$6,MATCH(J75,[16]DATOS!$M$7:$Q$7,0)+1,0),"")</f>
        <v/>
      </c>
      <c r="L75" s="50"/>
      <c r="M75" s="50"/>
      <c r="N75" s="50" t="str">
        <f>IFERROR(VLOOKUP(L75,[16]DATOS!$L$2:$Q$6,MATCH(M75,[16]DATOS!$M$7:$Q$7,0)+1,0),"")</f>
        <v/>
      </c>
      <c r="O75" s="50"/>
      <c r="P75" s="50"/>
      <c r="Q75" s="50"/>
      <c r="R75" s="50" t="str">
        <f>IFERROR(INDEX([16]DATOS!$T$3:$T$6,MATCH(TI!N75,[16]DATOS!$S$3:$S$6,0)),"")</f>
        <v/>
      </c>
      <c r="S75" s="51" t="str">
        <f>IFERROR(INDEX('[16]Evaluación de riesgos'!$P$9:$P$18,MATCH(TI!O75,'[16]Evaluación de riesgos'!$B$9:$B$18,0)),"")</f>
        <v/>
      </c>
      <c r="T75" s="52"/>
      <c r="U75" s="52"/>
      <c r="V75" s="80"/>
      <c r="W75" s="80"/>
      <c r="X75" s="80"/>
    </row>
    <row r="76" spans="1:24" ht="18" x14ac:dyDescent="0.2">
      <c r="A76" s="50"/>
      <c r="B76" s="50"/>
      <c r="C76" s="50"/>
      <c r="D76" s="50"/>
      <c r="E76" s="50"/>
      <c r="F76" s="50"/>
      <c r="G76" s="50"/>
      <c r="H76" s="50"/>
      <c r="I76" s="50"/>
      <c r="J76" s="50"/>
      <c r="K76" s="50" t="str">
        <f>IFERROR(VLOOKUP(I76,[16]DATOS!$L$2:$Q$6,MATCH(J76,[16]DATOS!$M$7:$Q$7,0)+1,0),"")</f>
        <v/>
      </c>
      <c r="L76" s="50"/>
      <c r="M76" s="50"/>
      <c r="N76" s="50" t="str">
        <f>IFERROR(VLOOKUP(L76,[16]DATOS!$L$2:$Q$6,MATCH(M76,[16]DATOS!$M$7:$Q$7,0)+1,0),"")</f>
        <v/>
      </c>
      <c r="O76" s="50"/>
      <c r="P76" s="50"/>
      <c r="Q76" s="50"/>
      <c r="R76" s="50" t="str">
        <f>IFERROR(INDEX([16]DATOS!$T$3:$T$6,MATCH(TI!N76,[16]DATOS!$S$3:$S$6,0)),"")</f>
        <v/>
      </c>
      <c r="S76" s="51" t="str">
        <f>IFERROR(INDEX('[16]Evaluación de riesgos'!$P$9:$P$18,MATCH(TI!O76,'[16]Evaluación de riesgos'!$B$9:$B$18,0)),"")</f>
        <v/>
      </c>
      <c r="T76" s="52"/>
      <c r="U76" s="52"/>
      <c r="V76" s="80"/>
      <c r="W76" s="80"/>
      <c r="X76" s="80"/>
    </row>
    <row r="77" spans="1:24" ht="18" x14ac:dyDescent="0.2">
      <c r="A77" s="50"/>
      <c r="B77" s="50"/>
      <c r="C77" s="50"/>
      <c r="D77" s="50"/>
      <c r="E77" s="50"/>
      <c r="F77" s="50"/>
      <c r="G77" s="50"/>
      <c r="H77" s="50"/>
      <c r="I77" s="50"/>
      <c r="J77" s="50"/>
      <c r="K77" s="50" t="str">
        <f>IFERROR(VLOOKUP(I77,[16]DATOS!$L$2:$Q$6,MATCH(J77,[16]DATOS!$M$7:$Q$7,0)+1,0),"")</f>
        <v/>
      </c>
      <c r="L77" s="50"/>
      <c r="M77" s="50"/>
      <c r="N77" s="50" t="str">
        <f>IFERROR(VLOOKUP(L77,[16]DATOS!$L$2:$Q$6,MATCH(M77,[16]DATOS!$M$7:$Q$7,0)+1,0),"")</f>
        <v/>
      </c>
      <c r="O77" s="50"/>
      <c r="P77" s="50"/>
      <c r="Q77" s="50"/>
      <c r="R77" s="50" t="str">
        <f>IFERROR(INDEX([16]DATOS!$T$3:$T$6,MATCH(TI!N77,[16]DATOS!$S$3:$S$6,0)),"")</f>
        <v/>
      </c>
      <c r="S77" s="51" t="str">
        <f>IFERROR(INDEX('[16]Evaluación de riesgos'!$P$9:$P$18,MATCH(TI!O77,'[16]Evaluación de riesgos'!$B$9:$B$18,0)),"")</f>
        <v/>
      </c>
      <c r="T77" s="52"/>
      <c r="U77" s="52"/>
      <c r="V77" s="80"/>
      <c r="W77" s="80"/>
      <c r="X77" s="80"/>
    </row>
    <row r="78" spans="1:24" ht="18" x14ac:dyDescent="0.2">
      <c r="A78" s="50"/>
      <c r="B78" s="50"/>
      <c r="C78" s="50"/>
      <c r="D78" s="50"/>
      <c r="E78" s="50"/>
      <c r="F78" s="50"/>
      <c r="G78" s="50"/>
      <c r="H78" s="50"/>
      <c r="I78" s="50"/>
      <c r="J78" s="50"/>
      <c r="K78" s="50" t="str">
        <f>IFERROR(VLOOKUP(I78,[16]DATOS!$L$2:$Q$6,MATCH(J78,[16]DATOS!$M$7:$Q$7,0)+1,0),"")</f>
        <v/>
      </c>
      <c r="L78" s="50"/>
      <c r="M78" s="50"/>
      <c r="N78" s="50" t="str">
        <f>IFERROR(VLOOKUP(L78,[16]DATOS!$L$2:$Q$6,MATCH(M78,[16]DATOS!$M$7:$Q$7,0)+1,0),"")</f>
        <v/>
      </c>
      <c r="O78" s="50"/>
      <c r="P78" s="50"/>
      <c r="Q78" s="50"/>
      <c r="R78" s="50" t="str">
        <f>IFERROR(INDEX([16]DATOS!$T$3:$T$6,MATCH(TI!N78,[16]DATOS!$S$3:$S$6,0)),"")</f>
        <v/>
      </c>
      <c r="S78" s="51" t="str">
        <f>IFERROR(INDEX('[16]Evaluación de riesgos'!$P$9:$P$18,MATCH(TI!O78,'[16]Evaluación de riesgos'!$B$9:$B$18,0)),"")</f>
        <v/>
      </c>
      <c r="T78" s="52"/>
      <c r="U78" s="52"/>
      <c r="V78" s="80"/>
      <c r="W78" s="80"/>
      <c r="X78" s="80"/>
    </row>
    <row r="79" spans="1:24" ht="18" x14ac:dyDescent="0.2">
      <c r="A79" s="50"/>
      <c r="B79" s="50"/>
      <c r="C79" s="50"/>
      <c r="D79" s="50"/>
      <c r="E79" s="50"/>
      <c r="F79" s="50"/>
      <c r="G79" s="50"/>
      <c r="H79" s="50"/>
      <c r="I79" s="50"/>
      <c r="J79" s="50"/>
      <c r="K79" s="50" t="str">
        <f>IFERROR(VLOOKUP(I79,[16]DATOS!$L$2:$Q$6,MATCH(J79,[16]DATOS!$M$7:$Q$7,0)+1,0),"")</f>
        <v/>
      </c>
      <c r="L79" s="50"/>
      <c r="M79" s="50"/>
      <c r="N79" s="50" t="str">
        <f>IFERROR(VLOOKUP(L79,[16]DATOS!$L$2:$Q$6,MATCH(M79,[16]DATOS!$M$7:$Q$7,0)+1,0),"")</f>
        <v/>
      </c>
      <c r="O79" s="50"/>
      <c r="P79" s="50"/>
      <c r="Q79" s="50"/>
      <c r="R79" s="50" t="str">
        <f>IFERROR(INDEX([16]DATOS!$T$3:$T$6,MATCH(TI!N79,[16]DATOS!$S$3:$S$6,0)),"")</f>
        <v/>
      </c>
      <c r="S79" s="51" t="str">
        <f>IFERROR(INDEX('[16]Evaluación de riesgos'!$P$9:$P$18,MATCH(TI!O79,'[16]Evaluación de riesgos'!$B$9:$B$18,0)),"")</f>
        <v/>
      </c>
      <c r="T79" s="52"/>
      <c r="U79" s="52"/>
      <c r="V79" s="80"/>
      <c r="W79" s="80"/>
      <c r="X79" s="80"/>
    </row>
    <row r="80" spans="1:24" ht="18" x14ac:dyDescent="0.2">
      <c r="A80" s="50"/>
      <c r="B80" s="50"/>
      <c r="C80" s="50"/>
      <c r="D80" s="50"/>
      <c r="E80" s="50"/>
      <c r="F80" s="50"/>
      <c r="G80" s="50"/>
      <c r="H80" s="50"/>
      <c r="I80" s="50"/>
      <c r="J80" s="50"/>
      <c r="K80" s="50" t="str">
        <f>IFERROR(VLOOKUP(I80,[16]DATOS!$L$2:$Q$6,MATCH(J80,[16]DATOS!$M$7:$Q$7,0)+1,0),"")</f>
        <v/>
      </c>
      <c r="L80" s="50"/>
      <c r="M80" s="50"/>
      <c r="N80" s="50" t="str">
        <f>IFERROR(VLOOKUP(L80,[16]DATOS!$L$2:$Q$6,MATCH(M80,[16]DATOS!$M$7:$Q$7,0)+1,0),"")</f>
        <v/>
      </c>
      <c r="O80" s="50"/>
      <c r="P80" s="50"/>
      <c r="Q80" s="50"/>
      <c r="R80" s="50" t="str">
        <f>IFERROR(INDEX([16]DATOS!$T$3:$T$6,MATCH(TI!N80,[16]DATOS!$S$3:$S$6,0)),"")</f>
        <v/>
      </c>
      <c r="S80" s="51" t="str">
        <f>IFERROR(INDEX('[16]Evaluación de riesgos'!$P$9:$P$18,MATCH(TI!O80,'[16]Evaluación de riesgos'!$B$9:$B$18,0)),"")</f>
        <v/>
      </c>
      <c r="T80" s="52"/>
      <c r="U80" s="52"/>
      <c r="V80" s="80"/>
      <c r="W80" s="80"/>
      <c r="X80" s="80"/>
    </row>
    <row r="81" spans="1:24" ht="18" x14ac:dyDescent="0.2">
      <c r="A81" s="50"/>
      <c r="B81" s="50"/>
      <c r="C81" s="50"/>
      <c r="D81" s="50"/>
      <c r="E81" s="50"/>
      <c r="F81" s="50"/>
      <c r="G81" s="50"/>
      <c r="H81" s="50"/>
      <c r="I81" s="50"/>
      <c r="J81" s="50"/>
      <c r="K81" s="50" t="str">
        <f>IFERROR(VLOOKUP(I81,[16]DATOS!$L$2:$Q$6,MATCH(J81,[16]DATOS!$M$7:$Q$7,0)+1,0),"")</f>
        <v/>
      </c>
      <c r="L81" s="50"/>
      <c r="M81" s="50"/>
      <c r="N81" s="50" t="str">
        <f>IFERROR(VLOOKUP(L81,[16]DATOS!$L$2:$Q$6,MATCH(M81,[16]DATOS!$M$7:$Q$7,0)+1,0),"")</f>
        <v/>
      </c>
      <c r="O81" s="50"/>
      <c r="P81" s="50"/>
      <c r="Q81" s="50"/>
      <c r="R81" s="50" t="str">
        <f>IFERROR(INDEX([16]DATOS!$T$3:$T$6,MATCH(TI!N81,[16]DATOS!$S$3:$S$6,0)),"")</f>
        <v/>
      </c>
      <c r="S81" s="51" t="str">
        <f>IFERROR(INDEX('[16]Evaluación de riesgos'!$P$9:$P$18,MATCH(TI!O81,'[16]Evaluación de riesgos'!$B$9:$B$18,0)),"")</f>
        <v/>
      </c>
      <c r="T81" s="52"/>
      <c r="U81" s="52"/>
      <c r="V81" s="80"/>
      <c r="W81" s="80"/>
      <c r="X81" s="80"/>
    </row>
    <row r="82" spans="1:24" ht="18" x14ac:dyDescent="0.2">
      <c r="A82" s="50"/>
      <c r="B82" s="50"/>
      <c r="C82" s="50"/>
      <c r="D82" s="50"/>
      <c r="E82" s="50"/>
      <c r="F82" s="50"/>
      <c r="G82" s="50"/>
      <c r="H82" s="50"/>
      <c r="I82" s="50"/>
      <c r="J82" s="50"/>
      <c r="K82" s="50" t="str">
        <f>IFERROR(VLOOKUP(I82,[16]DATOS!$L$2:$Q$6,MATCH(J82,[16]DATOS!$M$7:$Q$7,0)+1,0),"")</f>
        <v/>
      </c>
      <c r="L82" s="50"/>
      <c r="M82" s="50"/>
      <c r="N82" s="50" t="str">
        <f>IFERROR(VLOOKUP(L82,[16]DATOS!$L$2:$Q$6,MATCH(M82,[16]DATOS!$M$7:$Q$7,0)+1,0),"")</f>
        <v/>
      </c>
      <c r="O82" s="50"/>
      <c r="P82" s="50"/>
      <c r="Q82" s="50"/>
      <c r="R82" s="50" t="str">
        <f>IFERROR(INDEX([16]DATOS!$T$3:$T$6,MATCH(TI!N82,[16]DATOS!$S$3:$S$6,0)),"")</f>
        <v/>
      </c>
      <c r="S82" s="51" t="str">
        <f>IFERROR(INDEX('[16]Evaluación de riesgos'!$P$9:$P$18,MATCH(TI!O82,'[16]Evaluación de riesgos'!$B$9:$B$18,0)),"")</f>
        <v/>
      </c>
      <c r="T82" s="52"/>
      <c r="U82" s="52"/>
      <c r="V82" s="80"/>
      <c r="W82" s="80"/>
      <c r="X82" s="80"/>
    </row>
    <row r="83" spans="1:24" ht="18" x14ac:dyDescent="0.2">
      <c r="A83" s="50"/>
      <c r="B83" s="50"/>
      <c r="C83" s="50"/>
      <c r="D83" s="50"/>
      <c r="E83" s="50"/>
      <c r="F83" s="50"/>
      <c r="G83" s="50"/>
      <c r="H83" s="50"/>
      <c r="I83" s="50"/>
      <c r="J83" s="50"/>
      <c r="K83" s="50" t="str">
        <f>IFERROR(VLOOKUP(I83,[16]DATOS!$L$2:$Q$6,MATCH(J83,[16]DATOS!$M$7:$Q$7,0)+1,0),"")</f>
        <v/>
      </c>
      <c r="L83" s="50"/>
      <c r="M83" s="50"/>
      <c r="N83" s="50" t="str">
        <f>IFERROR(VLOOKUP(L83,[16]DATOS!$L$2:$Q$6,MATCH(M83,[16]DATOS!$M$7:$Q$7,0)+1,0),"")</f>
        <v/>
      </c>
      <c r="O83" s="50"/>
      <c r="P83" s="50"/>
      <c r="Q83" s="50"/>
      <c r="R83" s="50" t="str">
        <f>IFERROR(INDEX([16]DATOS!$T$3:$T$6,MATCH(TI!N83,[16]DATOS!$S$3:$S$6,0)),"")</f>
        <v/>
      </c>
      <c r="S83" s="51" t="str">
        <f>IFERROR(INDEX('[16]Evaluación de riesgos'!$P$9:$P$18,MATCH(TI!O83,'[16]Evaluación de riesgos'!$B$9:$B$18,0)),"")</f>
        <v/>
      </c>
      <c r="T83" s="52"/>
      <c r="U83" s="52"/>
      <c r="V83" s="80"/>
      <c r="W83" s="80"/>
      <c r="X83" s="80"/>
    </row>
    <row r="84" spans="1:24" ht="18" x14ac:dyDescent="0.2">
      <c r="A84" s="50"/>
      <c r="B84" s="50"/>
      <c r="C84" s="50"/>
      <c r="D84" s="50"/>
      <c r="E84" s="50"/>
      <c r="F84" s="50"/>
      <c r="G84" s="50"/>
      <c r="H84" s="50"/>
      <c r="I84" s="50"/>
      <c r="J84" s="50"/>
      <c r="K84" s="50" t="str">
        <f>IFERROR(VLOOKUP(I84,[16]DATOS!$L$2:$Q$6,MATCH(J84,[16]DATOS!$M$7:$Q$7,0)+1,0),"")</f>
        <v/>
      </c>
      <c r="L84" s="50"/>
      <c r="M84" s="50"/>
      <c r="N84" s="50" t="str">
        <f>IFERROR(VLOOKUP(L84,[16]DATOS!$L$2:$Q$6,MATCH(M84,[16]DATOS!$M$7:$Q$7,0)+1,0),"")</f>
        <v/>
      </c>
      <c r="O84" s="50"/>
      <c r="P84" s="50"/>
      <c r="Q84" s="50"/>
      <c r="R84" s="50" t="str">
        <f>IFERROR(INDEX([16]DATOS!$T$3:$T$6,MATCH(TI!N84,[16]DATOS!$S$3:$S$6,0)),"")</f>
        <v/>
      </c>
      <c r="S84" s="51" t="str">
        <f>IFERROR(INDEX('[16]Evaluación de riesgos'!$P$9:$P$18,MATCH(TI!O84,'[16]Evaluación de riesgos'!$B$9:$B$18,0)),"")</f>
        <v/>
      </c>
      <c r="T84" s="52"/>
      <c r="U84" s="52"/>
      <c r="V84" s="80"/>
      <c r="W84" s="80"/>
      <c r="X84" s="80"/>
    </row>
    <row r="85" spans="1:24" ht="18" x14ac:dyDescent="0.2">
      <c r="A85" s="50"/>
      <c r="B85" s="50"/>
      <c r="C85" s="50"/>
      <c r="D85" s="50"/>
      <c r="E85" s="50"/>
      <c r="F85" s="50"/>
      <c r="G85" s="50"/>
      <c r="H85" s="50"/>
      <c r="I85" s="50"/>
      <c r="J85" s="50"/>
      <c r="K85" s="50" t="str">
        <f>IFERROR(VLOOKUP(I85,[16]DATOS!$L$2:$Q$6,MATCH(J85,[16]DATOS!$M$7:$Q$7,0)+1,0),"")</f>
        <v/>
      </c>
      <c r="L85" s="50"/>
      <c r="M85" s="50"/>
      <c r="N85" s="50" t="str">
        <f>IFERROR(VLOOKUP(L85,[16]DATOS!$L$2:$Q$6,MATCH(M85,[16]DATOS!$M$7:$Q$7,0)+1,0),"")</f>
        <v/>
      </c>
      <c r="O85" s="50"/>
      <c r="P85" s="50"/>
      <c r="Q85" s="50"/>
      <c r="R85" s="50" t="str">
        <f>IFERROR(INDEX([16]DATOS!$T$3:$T$6,MATCH(TI!N85,[16]DATOS!$S$3:$S$6,0)),"")</f>
        <v/>
      </c>
      <c r="S85" s="51" t="str">
        <f>IFERROR(INDEX('[16]Evaluación de riesgos'!$P$9:$P$18,MATCH(TI!O85,'[16]Evaluación de riesgos'!$B$9:$B$18,0)),"")</f>
        <v/>
      </c>
      <c r="T85" s="52"/>
      <c r="U85" s="52"/>
      <c r="V85" s="80"/>
      <c r="W85" s="80"/>
      <c r="X85" s="80"/>
    </row>
    <row r="86" spans="1:24" ht="18" x14ac:dyDescent="0.2">
      <c r="A86" s="50"/>
      <c r="B86" s="50"/>
      <c r="C86" s="50"/>
      <c r="D86" s="50"/>
      <c r="E86" s="50"/>
      <c r="F86" s="50"/>
      <c r="G86" s="50"/>
      <c r="H86" s="50"/>
      <c r="I86" s="50"/>
      <c r="J86" s="50"/>
      <c r="K86" s="50" t="str">
        <f>IFERROR(VLOOKUP(I86,[16]DATOS!$L$2:$Q$6,MATCH(J86,[16]DATOS!$M$7:$Q$7,0)+1,0),"")</f>
        <v/>
      </c>
      <c r="L86" s="50"/>
      <c r="M86" s="50"/>
      <c r="N86" s="50" t="str">
        <f>IFERROR(VLOOKUP(L86,[16]DATOS!$L$2:$Q$6,MATCH(M86,[16]DATOS!$M$7:$Q$7,0)+1,0),"")</f>
        <v/>
      </c>
      <c r="O86" s="50"/>
      <c r="P86" s="50"/>
      <c r="Q86" s="50"/>
      <c r="R86" s="50" t="str">
        <f>IFERROR(INDEX([16]DATOS!$T$3:$T$6,MATCH(TI!N86,[16]DATOS!$S$3:$S$6,0)),"")</f>
        <v/>
      </c>
      <c r="S86" s="51" t="str">
        <f>IFERROR(INDEX('[16]Evaluación de riesgos'!$P$9:$P$18,MATCH(TI!O86,'[16]Evaluación de riesgos'!$B$9:$B$18,0)),"")</f>
        <v/>
      </c>
      <c r="T86" s="52"/>
      <c r="U86" s="52"/>
      <c r="V86" s="80"/>
      <c r="W86" s="80"/>
      <c r="X86" s="80"/>
    </row>
    <row r="87" spans="1:24" ht="18" x14ac:dyDescent="0.2">
      <c r="A87" s="50"/>
      <c r="B87" s="50"/>
      <c r="C87" s="50"/>
      <c r="D87" s="50"/>
      <c r="E87" s="50"/>
      <c r="F87" s="50"/>
      <c r="G87" s="50"/>
      <c r="H87" s="50"/>
      <c r="I87" s="50"/>
      <c r="J87" s="50"/>
      <c r="K87" s="50" t="str">
        <f>IFERROR(VLOOKUP(I87,[16]DATOS!$L$2:$Q$6,MATCH(J87,[16]DATOS!$M$7:$Q$7,0)+1,0),"")</f>
        <v/>
      </c>
      <c r="L87" s="50"/>
      <c r="M87" s="50"/>
      <c r="N87" s="50" t="str">
        <f>IFERROR(VLOOKUP(L87,[16]DATOS!$L$2:$Q$6,MATCH(M87,[16]DATOS!$M$7:$Q$7,0)+1,0),"")</f>
        <v/>
      </c>
      <c r="O87" s="50"/>
      <c r="P87" s="50"/>
      <c r="Q87" s="50"/>
      <c r="R87" s="50" t="str">
        <f>IFERROR(INDEX([16]DATOS!$T$3:$T$6,MATCH(TI!N87,[16]DATOS!$S$3:$S$6,0)),"")</f>
        <v/>
      </c>
      <c r="S87" s="51" t="str">
        <f>IFERROR(INDEX('[16]Evaluación de riesgos'!$P$9:$P$18,MATCH(TI!O87,'[16]Evaluación de riesgos'!$B$9:$B$18,0)),"")</f>
        <v/>
      </c>
      <c r="T87" s="52"/>
      <c r="U87" s="52"/>
      <c r="V87" s="80"/>
      <c r="W87" s="80"/>
      <c r="X87" s="80"/>
    </row>
    <row r="88" spans="1:24" ht="18" x14ac:dyDescent="0.2">
      <c r="A88" s="50"/>
      <c r="B88" s="50"/>
      <c r="C88" s="50"/>
      <c r="D88" s="50"/>
      <c r="E88" s="50"/>
      <c r="F88" s="50"/>
      <c r="G88" s="50"/>
      <c r="H88" s="50"/>
      <c r="I88" s="50"/>
      <c r="J88" s="50"/>
      <c r="K88" s="50" t="str">
        <f>IFERROR(VLOOKUP(I88,[16]DATOS!$L$2:$Q$6,MATCH(J88,[16]DATOS!$M$7:$Q$7,0)+1,0),"")</f>
        <v/>
      </c>
      <c r="L88" s="50"/>
      <c r="M88" s="50"/>
      <c r="N88" s="50" t="str">
        <f>IFERROR(VLOOKUP(L88,[16]DATOS!$L$2:$Q$6,MATCH(M88,[16]DATOS!$M$7:$Q$7,0)+1,0),"")</f>
        <v/>
      </c>
      <c r="O88" s="50"/>
      <c r="P88" s="50"/>
      <c r="Q88" s="50"/>
      <c r="R88" s="50" t="str">
        <f>IFERROR(INDEX([16]DATOS!$T$3:$T$6,MATCH(TI!N88,[16]DATOS!$S$3:$S$6,0)),"")</f>
        <v/>
      </c>
      <c r="S88" s="51" t="str">
        <f>IFERROR(INDEX('[16]Evaluación de riesgos'!$P$9:$P$18,MATCH(TI!O88,'[16]Evaluación de riesgos'!$B$9:$B$18,0)),"")</f>
        <v/>
      </c>
      <c r="T88" s="52"/>
      <c r="U88" s="52"/>
      <c r="V88" s="80"/>
      <c r="W88" s="80"/>
      <c r="X88" s="80"/>
    </row>
    <row r="89" spans="1:24" ht="18" x14ac:dyDescent="0.2">
      <c r="A89" s="50"/>
      <c r="B89" s="50"/>
      <c r="C89" s="50"/>
      <c r="D89" s="50"/>
      <c r="E89" s="50"/>
      <c r="F89" s="50"/>
      <c r="G89" s="50"/>
      <c r="H89" s="50"/>
      <c r="I89" s="50"/>
      <c r="J89" s="50"/>
      <c r="K89" s="50" t="str">
        <f>IFERROR(VLOOKUP(I89,[16]DATOS!$L$2:$Q$6,MATCH(J89,[16]DATOS!$M$7:$Q$7,0)+1,0),"")</f>
        <v/>
      </c>
      <c r="L89" s="50"/>
      <c r="M89" s="50"/>
      <c r="N89" s="50" t="str">
        <f>IFERROR(VLOOKUP(L89,[16]DATOS!$L$2:$Q$6,MATCH(M89,[16]DATOS!$M$7:$Q$7,0)+1,0),"")</f>
        <v/>
      </c>
      <c r="O89" s="50"/>
      <c r="P89" s="50"/>
      <c r="Q89" s="50"/>
      <c r="R89" s="50" t="str">
        <f>IFERROR(INDEX([16]DATOS!$T$3:$T$6,MATCH(TI!N89,[16]DATOS!$S$3:$S$6,0)),"")</f>
        <v/>
      </c>
      <c r="S89" s="51" t="str">
        <f>IFERROR(INDEX('[16]Evaluación de riesgos'!$P$9:$P$18,MATCH(TI!O89,'[16]Evaluación de riesgos'!$B$9:$B$18,0)),"")</f>
        <v/>
      </c>
      <c r="T89" s="52"/>
      <c r="U89" s="52"/>
      <c r="V89" s="80"/>
      <c r="W89" s="80"/>
      <c r="X89" s="80"/>
    </row>
    <row r="90" spans="1:24" ht="18" x14ac:dyDescent="0.2">
      <c r="A90" s="50"/>
      <c r="B90" s="50"/>
      <c r="C90" s="50"/>
      <c r="D90" s="50"/>
      <c r="E90" s="50"/>
      <c r="F90" s="50"/>
      <c r="G90" s="50"/>
      <c r="H90" s="50"/>
      <c r="I90" s="50"/>
      <c r="J90" s="50"/>
      <c r="K90" s="50" t="str">
        <f>IFERROR(VLOOKUP(I90,[16]DATOS!$L$2:$Q$6,MATCH(J90,[16]DATOS!$M$7:$Q$7,0)+1,0),"")</f>
        <v/>
      </c>
      <c r="L90" s="50"/>
      <c r="M90" s="50"/>
      <c r="N90" s="50" t="str">
        <f>IFERROR(VLOOKUP(L90,[16]DATOS!$L$2:$Q$6,MATCH(M90,[16]DATOS!$M$7:$Q$7,0)+1,0),"")</f>
        <v/>
      </c>
      <c r="O90" s="50"/>
      <c r="P90" s="50"/>
      <c r="Q90" s="50"/>
      <c r="R90" s="50" t="str">
        <f>IFERROR(INDEX([16]DATOS!$T$3:$T$6,MATCH(TI!N90,[16]DATOS!$S$3:$S$6,0)),"")</f>
        <v/>
      </c>
      <c r="S90" s="51" t="str">
        <f>IFERROR(INDEX('[16]Evaluación de riesgos'!$P$9:$P$18,MATCH(TI!O90,'[16]Evaluación de riesgos'!$B$9:$B$18,0)),"")</f>
        <v/>
      </c>
      <c r="T90" s="52"/>
      <c r="U90" s="52"/>
      <c r="V90" s="80"/>
      <c r="W90" s="80"/>
      <c r="X90" s="80"/>
    </row>
    <row r="91" spans="1:24" ht="18" x14ac:dyDescent="0.2">
      <c r="A91" s="50"/>
      <c r="B91" s="50"/>
      <c r="C91" s="50"/>
      <c r="D91" s="50"/>
      <c r="E91" s="50"/>
      <c r="F91" s="50"/>
      <c r="G91" s="50"/>
      <c r="H91" s="50"/>
      <c r="I91" s="50"/>
      <c r="J91" s="50"/>
      <c r="K91" s="50" t="str">
        <f>IFERROR(VLOOKUP(I91,[16]DATOS!$L$2:$Q$6,MATCH(J91,[16]DATOS!$M$7:$Q$7,0)+1,0),"")</f>
        <v/>
      </c>
      <c r="L91" s="50"/>
      <c r="M91" s="50"/>
      <c r="N91" s="50" t="str">
        <f>IFERROR(VLOOKUP(L91,[16]DATOS!$L$2:$Q$6,MATCH(M91,[16]DATOS!$M$7:$Q$7,0)+1,0),"")</f>
        <v/>
      </c>
      <c r="O91" s="50"/>
      <c r="P91" s="50"/>
      <c r="Q91" s="50"/>
      <c r="R91" s="50" t="str">
        <f>IFERROR(INDEX([16]DATOS!$T$3:$T$6,MATCH(TI!N91,[16]DATOS!$S$3:$S$6,0)),"")</f>
        <v/>
      </c>
      <c r="S91" s="51" t="str">
        <f>IFERROR(INDEX('[16]Evaluación de riesgos'!$P$9:$P$18,MATCH(TI!O91,'[16]Evaluación de riesgos'!$B$9:$B$18,0)),"")</f>
        <v/>
      </c>
      <c r="T91" s="52"/>
      <c r="U91" s="52"/>
      <c r="V91" s="80"/>
      <c r="W91" s="80"/>
      <c r="X91" s="80"/>
    </row>
    <row r="92" spans="1:24" ht="18" x14ac:dyDescent="0.2">
      <c r="A92" s="50"/>
      <c r="B92" s="50"/>
      <c r="C92" s="50"/>
      <c r="D92" s="50"/>
      <c r="E92" s="50"/>
      <c r="F92" s="50"/>
      <c r="G92" s="50"/>
      <c r="H92" s="50"/>
      <c r="I92" s="50"/>
      <c r="J92" s="50"/>
      <c r="K92" s="50" t="str">
        <f>IFERROR(VLOOKUP(I92,[16]DATOS!$L$2:$Q$6,MATCH(J92,[16]DATOS!$M$7:$Q$7,0)+1,0),"")</f>
        <v/>
      </c>
      <c r="L92" s="50"/>
      <c r="M92" s="50"/>
      <c r="N92" s="50" t="str">
        <f>IFERROR(VLOOKUP(L92,[16]DATOS!$L$2:$Q$6,MATCH(M92,[16]DATOS!$M$7:$Q$7,0)+1,0),"")</f>
        <v/>
      </c>
      <c r="O92" s="50"/>
      <c r="P92" s="50"/>
      <c r="Q92" s="50"/>
      <c r="R92" s="50" t="str">
        <f>IFERROR(INDEX([16]DATOS!$T$3:$T$6,MATCH(TI!N92,[16]DATOS!$S$3:$S$6,0)),"")</f>
        <v/>
      </c>
      <c r="S92" s="51" t="str">
        <f>IFERROR(INDEX('[16]Evaluación de riesgos'!$P$9:$P$18,MATCH(TI!O92,'[16]Evaluación de riesgos'!$B$9:$B$18,0)),"")</f>
        <v/>
      </c>
      <c r="T92" s="52"/>
      <c r="U92" s="52"/>
      <c r="V92" s="80"/>
      <c r="W92" s="80"/>
      <c r="X92" s="80"/>
    </row>
    <row r="93" spans="1:24" ht="18" x14ac:dyDescent="0.2">
      <c r="A93" s="50"/>
      <c r="B93" s="50"/>
      <c r="C93" s="50"/>
      <c r="D93" s="50"/>
      <c r="E93" s="50"/>
      <c r="F93" s="50"/>
      <c r="G93" s="50"/>
      <c r="H93" s="50"/>
      <c r="I93" s="50"/>
      <c r="J93" s="50"/>
      <c r="K93" s="50" t="str">
        <f>IFERROR(VLOOKUP(I93,[16]DATOS!$L$2:$Q$6,MATCH(J93,[16]DATOS!$M$7:$Q$7,0)+1,0),"")</f>
        <v/>
      </c>
      <c r="L93" s="50"/>
      <c r="M93" s="50"/>
      <c r="N93" s="50" t="str">
        <f>IFERROR(VLOOKUP(L93,[16]DATOS!$L$2:$Q$6,MATCH(M93,[16]DATOS!$M$7:$Q$7,0)+1,0),"")</f>
        <v/>
      </c>
      <c r="O93" s="50"/>
      <c r="P93" s="50"/>
      <c r="Q93" s="50"/>
      <c r="R93" s="50" t="str">
        <f>IFERROR(INDEX([16]DATOS!$T$3:$T$6,MATCH(TI!N93,[16]DATOS!$S$3:$S$6,0)),"")</f>
        <v/>
      </c>
      <c r="S93" s="51" t="str">
        <f>IFERROR(INDEX('[16]Evaluación de riesgos'!$P$9:$P$18,MATCH(TI!O93,'[16]Evaluación de riesgos'!$B$9:$B$18,0)),"")</f>
        <v/>
      </c>
      <c r="T93" s="52"/>
      <c r="U93" s="52"/>
      <c r="V93" s="80"/>
      <c r="W93" s="80"/>
      <c r="X93" s="80"/>
    </row>
    <row r="94" spans="1:24" ht="18" x14ac:dyDescent="0.2">
      <c r="A94" s="50"/>
      <c r="B94" s="50"/>
      <c r="C94" s="50"/>
      <c r="D94" s="50"/>
      <c r="E94" s="50"/>
      <c r="F94" s="50"/>
      <c r="G94" s="50"/>
      <c r="H94" s="50"/>
      <c r="I94" s="50"/>
      <c r="J94" s="50"/>
      <c r="K94" s="50" t="str">
        <f>IFERROR(VLOOKUP(I94,[16]DATOS!$L$2:$Q$6,MATCH(J94,[16]DATOS!$M$7:$Q$7,0)+1,0),"")</f>
        <v/>
      </c>
      <c r="L94" s="50"/>
      <c r="M94" s="50"/>
      <c r="N94" s="50" t="str">
        <f>IFERROR(VLOOKUP(L94,[16]DATOS!$L$2:$Q$6,MATCH(M94,[16]DATOS!$M$7:$Q$7,0)+1,0),"")</f>
        <v/>
      </c>
      <c r="O94" s="50"/>
      <c r="P94" s="50"/>
      <c r="Q94" s="50"/>
      <c r="R94" s="50" t="str">
        <f>IFERROR(INDEX([16]DATOS!$T$3:$T$6,MATCH(TI!N94,[16]DATOS!$S$3:$S$6,0)),"")</f>
        <v/>
      </c>
      <c r="S94" s="51" t="str">
        <f>IFERROR(INDEX('[16]Evaluación de riesgos'!$P$9:$P$18,MATCH(TI!O94,'[16]Evaluación de riesgos'!$B$9:$B$18,0)),"")</f>
        <v/>
      </c>
      <c r="T94" s="52"/>
      <c r="U94" s="52"/>
      <c r="V94" s="80"/>
      <c r="W94" s="80"/>
      <c r="X94" s="80"/>
    </row>
    <row r="95" spans="1:24" ht="18" x14ac:dyDescent="0.2">
      <c r="A95" s="50"/>
      <c r="B95" s="50"/>
      <c r="C95" s="50"/>
      <c r="D95" s="50"/>
      <c r="E95" s="50"/>
      <c r="F95" s="50"/>
      <c r="G95" s="50"/>
      <c r="H95" s="50"/>
      <c r="I95" s="50"/>
      <c r="J95" s="50"/>
      <c r="K95" s="50" t="str">
        <f>IFERROR(VLOOKUP(I95,[16]DATOS!$L$2:$Q$6,MATCH(J95,[16]DATOS!$M$7:$Q$7,0)+1,0),"")</f>
        <v/>
      </c>
      <c r="L95" s="50"/>
      <c r="M95" s="50"/>
      <c r="N95" s="50" t="str">
        <f>IFERROR(VLOOKUP(L95,[16]DATOS!$L$2:$Q$6,MATCH(M95,[16]DATOS!$M$7:$Q$7,0)+1,0),"")</f>
        <v/>
      </c>
      <c r="O95" s="50"/>
      <c r="P95" s="50"/>
      <c r="Q95" s="50"/>
      <c r="R95" s="50" t="str">
        <f>IFERROR(INDEX([16]DATOS!$T$3:$T$6,MATCH(TI!N95,[16]DATOS!$S$3:$S$6,0)),"")</f>
        <v/>
      </c>
      <c r="S95" s="51" t="str">
        <f>IFERROR(INDEX('[16]Evaluación de riesgos'!$P$9:$P$18,MATCH(TI!O95,'[16]Evaluación de riesgos'!$B$9:$B$18,0)),"")</f>
        <v/>
      </c>
      <c r="T95" s="52"/>
      <c r="U95" s="52"/>
      <c r="V95" s="80"/>
      <c r="W95" s="80"/>
      <c r="X95" s="80"/>
    </row>
    <row r="96" spans="1:24" ht="18" x14ac:dyDescent="0.2">
      <c r="A96" s="50"/>
      <c r="B96" s="50"/>
      <c r="C96" s="50"/>
      <c r="D96" s="50"/>
      <c r="E96" s="50"/>
      <c r="F96" s="50"/>
      <c r="G96" s="50"/>
      <c r="H96" s="50"/>
      <c r="I96" s="50"/>
      <c r="J96" s="50"/>
      <c r="K96" s="50" t="str">
        <f>IFERROR(VLOOKUP(I96,[16]DATOS!$L$2:$Q$6,MATCH(J96,[16]DATOS!$M$7:$Q$7,0)+1,0),"")</f>
        <v/>
      </c>
      <c r="L96" s="50"/>
      <c r="M96" s="50"/>
      <c r="N96" s="50" t="str">
        <f>IFERROR(VLOOKUP(L96,[16]DATOS!$L$2:$Q$6,MATCH(M96,[16]DATOS!$M$7:$Q$7,0)+1,0),"")</f>
        <v/>
      </c>
      <c r="O96" s="50"/>
      <c r="P96" s="50"/>
      <c r="Q96" s="50"/>
      <c r="R96" s="50" t="str">
        <f>IFERROR(INDEX([16]DATOS!$T$3:$T$6,MATCH(TI!N96,[16]DATOS!$S$3:$S$6,0)),"")</f>
        <v/>
      </c>
      <c r="S96" s="51" t="str">
        <f>IFERROR(INDEX('[16]Evaluación de riesgos'!$P$9:$P$18,MATCH(TI!O96,'[16]Evaluación de riesgos'!$B$9:$B$18,0)),"")</f>
        <v/>
      </c>
      <c r="T96" s="52"/>
      <c r="U96" s="52"/>
      <c r="V96" s="80"/>
      <c r="W96" s="80"/>
      <c r="X96" s="80"/>
    </row>
    <row r="97" spans="1:24" ht="18" x14ac:dyDescent="0.2">
      <c r="A97" s="50"/>
      <c r="B97" s="50"/>
      <c r="C97" s="50"/>
      <c r="D97" s="50"/>
      <c r="E97" s="50"/>
      <c r="F97" s="50"/>
      <c r="G97" s="50"/>
      <c r="H97" s="50"/>
      <c r="I97" s="50"/>
      <c r="J97" s="50"/>
      <c r="K97" s="50" t="str">
        <f>IFERROR(VLOOKUP(I97,[16]DATOS!$L$2:$Q$6,MATCH(J97,[16]DATOS!$M$7:$Q$7,0)+1,0),"")</f>
        <v/>
      </c>
      <c r="L97" s="50"/>
      <c r="M97" s="50"/>
      <c r="N97" s="50" t="str">
        <f>IFERROR(VLOOKUP(L97,[16]DATOS!$L$2:$Q$6,MATCH(M97,[16]DATOS!$M$7:$Q$7,0)+1,0),"")</f>
        <v/>
      </c>
      <c r="O97" s="50"/>
      <c r="P97" s="50"/>
      <c r="Q97" s="50"/>
      <c r="R97" s="50" t="str">
        <f>IFERROR(INDEX([16]DATOS!$T$3:$T$6,MATCH(TI!N97,[16]DATOS!$S$3:$S$6,0)),"")</f>
        <v/>
      </c>
      <c r="S97" s="51" t="str">
        <f>IFERROR(INDEX('[16]Evaluación de riesgos'!$P$9:$P$18,MATCH(TI!O97,'[16]Evaluación de riesgos'!$B$9:$B$18,0)),"")</f>
        <v/>
      </c>
      <c r="T97" s="52"/>
      <c r="U97" s="52"/>
      <c r="V97" s="80"/>
      <c r="W97" s="80"/>
      <c r="X97" s="80"/>
    </row>
    <row r="98" spans="1:24" ht="18" x14ac:dyDescent="0.2">
      <c r="A98" s="50"/>
      <c r="B98" s="50"/>
      <c r="C98" s="50"/>
      <c r="D98" s="50"/>
      <c r="E98" s="50"/>
      <c r="F98" s="50"/>
      <c r="G98" s="50"/>
      <c r="H98" s="50"/>
      <c r="I98" s="50"/>
      <c r="J98" s="50"/>
      <c r="K98" s="50" t="str">
        <f>IFERROR(VLOOKUP(I98,[16]DATOS!$L$2:$Q$6,MATCH(J98,[16]DATOS!$M$7:$Q$7,0)+1,0),"")</f>
        <v/>
      </c>
      <c r="L98" s="50"/>
      <c r="M98" s="50"/>
      <c r="N98" s="50" t="str">
        <f>IFERROR(VLOOKUP(L98,[16]DATOS!$L$2:$Q$6,MATCH(M98,[16]DATOS!$M$7:$Q$7,0)+1,0),"")</f>
        <v/>
      </c>
      <c r="O98" s="50"/>
      <c r="P98" s="50"/>
      <c r="Q98" s="50"/>
      <c r="R98" s="50" t="str">
        <f>IFERROR(INDEX([16]DATOS!$T$3:$T$6,MATCH(TI!N98,[16]DATOS!$S$3:$S$6,0)),"")</f>
        <v/>
      </c>
      <c r="S98" s="51" t="str">
        <f>IFERROR(INDEX('[16]Evaluación de riesgos'!$P$9:$P$18,MATCH(TI!O98,'[16]Evaluación de riesgos'!$B$9:$B$18,0)),"")</f>
        <v/>
      </c>
      <c r="T98" s="52"/>
      <c r="U98" s="52"/>
      <c r="V98" s="80"/>
      <c r="W98" s="80"/>
      <c r="X98" s="80"/>
    </row>
    <row r="99" spans="1:24" ht="18" x14ac:dyDescent="0.2">
      <c r="A99" s="50"/>
      <c r="B99" s="50"/>
      <c r="C99" s="50"/>
      <c r="D99" s="50"/>
      <c r="E99" s="50"/>
      <c r="F99" s="50"/>
      <c r="G99" s="50"/>
      <c r="H99" s="50"/>
      <c r="I99" s="50"/>
      <c r="J99" s="50"/>
      <c r="K99" s="50" t="str">
        <f>IFERROR(VLOOKUP(I99,[16]DATOS!$L$2:$Q$6,MATCH(J99,[16]DATOS!$M$7:$Q$7,0)+1,0),"")</f>
        <v/>
      </c>
      <c r="L99" s="50"/>
      <c r="M99" s="50"/>
      <c r="N99" s="50" t="str">
        <f>IFERROR(VLOOKUP(L99,[16]DATOS!$L$2:$Q$6,MATCH(M99,[16]DATOS!$M$7:$Q$7,0)+1,0),"")</f>
        <v/>
      </c>
      <c r="O99" s="50"/>
      <c r="P99" s="50"/>
      <c r="Q99" s="50"/>
      <c r="R99" s="50" t="str">
        <f>IFERROR(INDEX([16]DATOS!$T$3:$T$6,MATCH(TI!N99,[16]DATOS!$S$3:$S$6,0)),"")</f>
        <v/>
      </c>
      <c r="S99" s="51" t="str">
        <f>IFERROR(INDEX('[16]Evaluación de riesgos'!$P$9:$P$18,MATCH(TI!O99,'[16]Evaluación de riesgos'!$B$9:$B$18,0)),"")</f>
        <v/>
      </c>
      <c r="T99" s="52"/>
      <c r="U99" s="52"/>
      <c r="V99" s="80"/>
      <c r="W99" s="80"/>
      <c r="X99" s="80"/>
    </row>
    <row r="100" spans="1:24" ht="18" x14ac:dyDescent="0.2">
      <c r="A100" s="50"/>
      <c r="B100" s="50"/>
      <c r="C100" s="50"/>
      <c r="D100" s="50"/>
      <c r="E100" s="50"/>
      <c r="F100" s="50"/>
      <c r="G100" s="50"/>
      <c r="H100" s="50"/>
      <c r="I100" s="50"/>
      <c r="J100" s="50"/>
      <c r="K100" s="50" t="str">
        <f>IFERROR(VLOOKUP(I100,[16]DATOS!$L$2:$Q$6,MATCH(J100,[16]DATOS!$M$7:$Q$7,0)+1,0),"")</f>
        <v/>
      </c>
      <c r="L100" s="50"/>
      <c r="M100" s="50"/>
      <c r="N100" s="50" t="str">
        <f>IFERROR(VLOOKUP(L100,[16]DATOS!$L$2:$Q$6,MATCH(M100,[16]DATOS!$M$7:$Q$7,0)+1,0),"")</f>
        <v/>
      </c>
      <c r="O100" s="50"/>
      <c r="P100" s="50"/>
      <c r="Q100" s="50"/>
      <c r="R100" s="50" t="str">
        <f>IFERROR(INDEX([16]DATOS!$T$3:$T$6,MATCH(TI!N100,[16]DATOS!$S$3:$S$6,0)),"")</f>
        <v/>
      </c>
      <c r="S100" s="51" t="str">
        <f>IFERROR(INDEX('[16]Evaluación de riesgos'!$P$9:$P$18,MATCH(TI!O100,'[16]Evaluación de riesgos'!$B$9:$B$18,0)),"")</f>
        <v/>
      </c>
      <c r="T100" s="52"/>
      <c r="U100" s="52"/>
      <c r="V100" s="80"/>
      <c r="W100" s="80"/>
      <c r="X100" s="80"/>
    </row>
    <row r="101" spans="1:24" ht="18" x14ac:dyDescent="0.2">
      <c r="A101" s="50"/>
      <c r="B101" s="50"/>
      <c r="C101" s="50"/>
      <c r="D101" s="50"/>
      <c r="E101" s="50"/>
      <c r="F101" s="50"/>
      <c r="G101" s="50"/>
      <c r="H101" s="50"/>
      <c r="I101" s="50"/>
      <c r="J101" s="50"/>
      <c r="K101" s="50" t="str">
        <f>IFERROR(VLOOKUP(I101,[16]DATOS!$L$2:$Q$6,MATCH(J101,[16]DATOS!$M$7:$Q$7,0)+1,0),"")</f>
        <v/>
      </c>
      <c r="L101" s="50"/>
      <c r="M101" s="50"/>
      <c r="N101" s="50" t="str">
        <f>IFERROR(VLOOKUP(L101,[16]DATOS!$L$2:$Q$6,MATCH(M101,[16]DATOS!$M$7:$Q$7,0)+1,0),"")</f>
        <v/>
      </c>
      <c r="O101" s="50"/>
      <c r="P101" s="50"/>
      <c r="Q101" s="50"/>
      <c r="R101" s="50" t="str">
        <f>IFERROR(INDEX([16]DATOS!$T$3:$T$6,MATCH(TI!N101,[16]DATOS!$S$3:$S$6,0)),"")</f>
        <v/>
      </c>
      <c r="S101" s="51" t="str">
        <f>IFERROR(INDEX('[16]Evaluación de riesgos'!$P$9:$P$18,MATCH(TI!O101,'[16]Evaluación de riesgos'!$B$9:$B$18,0)),"")</f>
        <v/>
      </c>
      <c r="T101" s="52"/>
      <c r="U101" s="52"/>
      <c r="V101" s="80"/>
      <c r="W101" s="80"/>
      <c r="X101" s="80"/>
    </row>
    <row r="102" spans="1:24" ht="18" x14ac:dyDescent="0.2">
      <c r="A102" s="50"/>
      <c r="B102" s="50"/>
      <c r="C102" s="50"/>
      <c r="D102" s="50"/>
      <c r="E102" s="50"/>
      <c r="F102" s="50"/>
      <c r="G102" s="50"/>
      <c r="H102" s="50"/>
      <c r="I102" s="50"/>
      <c r="J102" s="50"/>
      <c r="K102" s="50" t="str">
        <f>IFERROR(VLOOKUP(I102,[16]DATOS!$L$2:$Q$6,MATCH(J102,[16]DATOS!$M$7:$Q$7,0)+1,0),"")</f>
        <v/>
      </c>
      <c r="L102" s="50"/>
      <c r="M102" s="50"/>
      <c r="N102" s="50" t="str">
        <f>IFERROR(VLOOKUP(L102,[16]DATOS!$L$2:$Q$6,MATCH(M102,[16]DATOS!$M$7:$Q$7,0)+1,0),"")</f>
        <v/>
      </c>
      <c r="O102" s="50"/>
      <c r="P102" s="50"/>
      <c r="Q102" s="50"/>
      <c r="R102" s="50" t="str">
        <f>IFERROR(INDEX([16]DATOS!$T$3:$T$6,MATCH(TI!N102,[16]DATOS!$S$3:$S$6,0)),"")</f>
        <v/>
      </c>
      <c r="S102" s="51" t="str">
        <f>IFERROR(INDEX('[16]Evaluación de riesgos'!$P$9:$P$18,MATCH(TI!O102,'[16]Evaluación de riesgos'!$B$9:$B$18,0)),"")</f>
        <v/>
      </c>
      <c r="T102" s="52"/>
      <c r="U102" s="52"/>
      <c r="V102" s="80"/>
      <c r="W102" s="80"/>
      <c r="X102" s="80"/>
    </row>
    <row r="103" spans="1:24" ht="18" x14ac:dyDescent="0.2">
      <c r="A103" s="50"/>
      <c r="B103" s="50"/>
      <c r="C103" s="50"/>
      <c r="D103" s="50"/>
      <c r="E103" s="50"/>
      <c r="F103" s="50"/>
      <c r="G103" s="50"/>
      <c r="H103" s="50"/>
      <c r="I103" s="50"/>
      <c r="J103" s="50"/>
      <c r="K103" s="50" t="str">
        <f>IFERROR(VLOOKUP(I103,[16]DATOS!$L$2:$Q$6,MATCH(J103,[16]DATOS!$M$7:$Q$7,0)+1,0),"")</f>
        <v/>
      </c>
      <c r="L103" s="50"/>
      <c r="M103" s="50"/>
      <c r="N103" s="50" t="str">
        <f>IFERROR(VLOOKUP(L103,[16]DATOS!$L$2:$Q$6,MATCH(M103,[16]DATOS!$M$7:$Q$7,0)+1,0),"")</f>
        <v/>
      </c>
      <c r="O103" s="50"/>
      <c r="P103" s="50"/>
      <c r="Q103" s="50"/>
      <c r="R103" s="50" t="str">
        <f>IFERROR(INDEX([16]DATOS!$T$3:$T$6,MATCH(TI!N103,[16]DATOS!$S$3:$S$6,0)),"")</f>
        <v/>
      </c>
      <c r="S103" s="51" t="str">
        <f>IFERROR(INDEX('[16]Evaluación de riesgos'!$P$9:$P$18,MATCH(TI!O103,'[16]Evaluación de riesgos'!$B$9:$B$18,0)),"")</f>
        <v/>
      </c>
      <c r="T103" s="52"/>
      <c r="U103" s="52"/>
      <c r="V103" s="80"/>
      <c r="W103" s="80"/>
      <c r="X103" s="80"/>
    </row>
    <row r="104" spans="1:24" ht="18" x14ac:dyDescent="0.2">
      <c r="A104" s="50"/>
      <c r="B104" s="50"/>
      <c r="C104" s="50"/>
      <c r="D104" s="50"/>
      <c r="E104" s="50"/>
      <c r="F104" s="50"/>
      <c r="G104" s="50"/>
      <c r="H104" s="50"/>
      <c r="I104" s="50"/>
      <c r="J104" s="50"/>
      <c r="K104" s="50" t="str">
        <f>IFERROR(VLOOKUP(I104,[16]DATOS!$L$2:$Q$6,MATCH(J104,[16]DATOS!$M$7:$Q$7,0)+1,0),"")</f>
        <v/>
      </c>
      <c r="L104" s="50"/>
      <c r="M104" s="50"/>
      <c r="N104" s="50" t="str">
        <f>IFERROR(VLOOKUP(L104,[16]DATOS!$L$2:$Q$6,MATCH(M104,[16]DATOS!$M$7:$Q$7,0)+1,0),"")</f>
        <v/>
      </c>
      <c r="O104" s="50"/>
      <c r="P104" s="50"/>
      <c r="Q104" s="50"/>
      <c r="R104" s="50" t="str">
        <f>IFERROR(INDEX([16]DATOS!$T$3:$T$6,MATCH(TI!N104,[16]DATOS!$S$3:$S$6,0)),"")</f>
        <v/>
      </c>
      <c r="S104" s="51" t="str">
        <f>IFERROR(INDEX('[16]Evaluación de riesgos'!$P$9:$P$18,MATCH(TI!O104,'[16]Evaluación de riesgos'!$B$9:$B$18,0)),"")</f>
        <v/>
      </c>
      <c r="T104" s="52"/>
      <c r="U104" s="52"/>
      <c r="V104" s="80"/>
      <c r="W104" s="80"/>
      <c r="X104" s="80"/>
    </row>
    <row r="105" spans="1:24" ht="18" x14ac:dyDescent="0.2">
      <c r="A105" s="50"/>
      <c r="B105" s="50"/>
      <c r="C105" s="50"/>
      <c r="D105" s="50"/>
      <c r="E105" s="50"/>
      <c r="F105" s="50"/>
      <c r="G105" s="50"/>
      <c r="H105" s="50"/>
      <c r="I105" s="50"/>
      <c r="J105" s="50"/>
      <c r="K105" s="50" t="str">
        <f>IFERROR(VLOOKUP(I105,[16]DATOS!$L$2:$Q$6,MATCH(J105,[16]DATOS!$M$7:$Q$7,0)+1,0),"")</f>
        <v/>
      </c>
      <c r="L105" s="50"/>
      <c r="M105" s="50"/>
      <c r="N105" s="50" t="str">
        <f>IFERROR(VLOOKUP(L105,[16]DATOS!$L$2:$Q$6,MATCH(M105,[16]DATOS!$M$7:$Q$7,0)+1,0),"")</f>
        <v/>
      </c>
      <c r="O105" s="50"/>
      <c r="P105" s="50"/>
      <c r="Q105" s="50"/>
      <c r="R105" s="50" t="str">
        <f>IFERROR(INDEX([16]DATOS!$T$3:$T$6,MATCH(TI!N105,[16]DATOS!$S$3:$S$6,0)),"")</f>
        <v/>
      </c>
      <c r="S105" s="51" t="str">
        <f>IFERROR(INDEX('[16]Evaluación de riesgos'!$P$9:$P$18,MATCH(TI!O105,'[16]Evaluación de riesgos'!$B$9:$B$18,0)),"")</f>
        <v/>
      </c>
      <c r="T105" s="52"/>
      <c r="U105" s="52"/>
      <c r="V105" s="80"/>
      <c r="W105" s="80"/>
      <c r="X105" s="80"/>
    </row>
    <row r="106" spans="1:24" ht="18" x14ac:dyDescent="0.2">
      <c r="A106" s="50"/>
      <c r="B106" s="50"/>
      <c r="C106" s="50"/>
      <c r="D106" s="50"/>
      <c r="E106" s="50"/>
      <c r="F106" s="50"/>
      <c r="G106" s="50"/>
      <c r="H106" s="50"/>
      <c r="I106" s="50"/>
      <c r="J106" s="50"/>
      <c r="K106" s="50" t="str">
        <f>IFERROR(VLOOKUP(I106,[16]DATOS!$L$2:$Q$6,MATCH(J106,[16]DATOS!$M$7:$Q$7,0)+1,0),"")</f>
        <v/>
      </c>
      <c r="L106" s="50"/>
      <c r="M106" s="50"/>
      <c r="N106" s="50" t="str">
        <f>IFERROR(VLOOKUP(L106,[16]DATOS!$L$2:$Q$6,MATCH(M106,[16]DATOS!$M$7:$Q$7,0)+1,0),"")</f>
        <v/>
      </c>
      <c r="O106" s="50"/>
      <c r="P106" s="50"/>
      <c r="Q106" s="50"/>
      <c r="R106" s="50" t="str">
        <f>IFERROR(INDEX([16]DATOS!$T$3:$T$6,MATCH(TI!N106,[16]DATOS!$S$3:$S$6,0)),"")</f>
        <v/>
      </c>
      <c r="S106" s="51" t="str">
        <f>IFERROR(INDEX('[16]Evaluación de riesgos'!$P$9:$P$18,MATCH(TI!O106,'[16]Evaluación de riesgos'!$B$9:$B$18,0)),"")</f>
        <v/>
      </c>
      <c r="T106" s="52"/>
      <c r="U106" s="52"/>
      <c r="V106" s="80"/>
      <c r="W106" s="80"/>
      <c r="X106" s="80"/>
    </row>
    <row r="107" spans="1:24" ht="18" x14ac:dyDescent="0.2">
      <c r="A107" s="50"/>
      <c r="B107" s="50"/>
      <c r="C107" s="50"/>
      <c r="D107" s="50"/>
      <c r="E107" s="50"/>
      <c r="F107" s="50"/>
      <c r="G107" s="50"/>
      <c r="H107" s="50"/>
      <c r="I107" s="50"/>
      <c r="J107" s="50"/>
      <c r="K107" s="50" t="str">
        <f>IFERROR(VLOOKUP(I107,[16]DATOS!$L$2:$Q$6,MATCH(J107,[16]DATOS!$M$7:$Q$7,0)+1,0),"")</f>
        <v/>
      </c>
      <c r="L107" s="50"/>
      <c r="M107" s="50"/>
      <c r="N107" s="50" t="str">
        <f>IFERROR(VLOOKUP(L107,[16]DATOS!$L$2:$Q$6,MATCH(M107,[16]DATOS!$M$7:$Q$7,0)+1,0),"")</f>
        <v/>
      </c>
      <c r="O107" s="50"/>
      <c r="P107" s="50"/>
      <c r="Q107" s="50"/>
      <c r="R107" s="50" t="str">
        <f>IFERROR(INDEX([16]DATOS!$T$3:$T$6,MATCH(TI!N107,[16]DATOS!$S$3:$S$6,0)),"")</f>
        <v/>
      </c>
      <c r="S107" s="51" t="str">
        <f>IFERROR(INDEX('[16]Evaluación de riesgos'!$P$9:$P$18,MATCH(TI!O107,'[16]Evaluación de riesgos'!$B$9:$B$18,0)),"")</f>
        <v/>
      </c>
      <c r="T107" s="52"/>
      <c r="U107" s="52"/>
      <c r="V107" s="80"/>
      <c r="W107" s="80"/>
      <c r="X107" s="80"/>
    </row>
    <row r="108" spans="1:24" ht="18" x14ac:dyDescent="0.2">
      <c r="A108" s="50"/>
      <c r="B108" s="50"/>
      <c r="C108" s="50"/>
      <c r="D108" s="50"/>
      <c r="E108" s="50"/>
      <c r="F108" s="50"/>
      <c r="G108" s="50"/>
      <c r="H108" s="50"/>
      <c r="I108" s="50"/>
      <c r="J108" s="50"/>
      <c r="K108" s="50" t="str">
        <f>IFERROR(VLOOKUP(I108,[16]DATOS!$L$2:$Q$6,MATCH(J108,[16]DATOS!$M$7:$Q$7,0)+1,0),"")</f>
        <v/>
      </c>
      <c r="L108" s="50"/>
      <c r="M108" s="50"/>
      <c r="N108" s="50" t="str">
        <f>IFERROR(VLOOKUP(L108,[16]DATOS!$L$2:$Q$6,MATCH(M108,[16]DATOS!$M$7:$Q$7,0)+1,0),"")</f>
        <v/>
      </c>
      <c r="O108" s="50"/>
      <c r="P108" s="50"/>
      <c r="Q108" s="50"/>
      <c r="R108" s="50" t="str">
        <f>IFERROR(INDEX([16]DATOS!$T$3:$T$6,MATCH(TI!N108,[16]DATOS!$S$3:$S$6,0)),"")</f>
        <v/>
      </c>
      <c r="S108" s="51" t="str">
        <f>IFERROR(INDEX('[16]Evaluación de riesgos'!$P$9:$P$18,MATCH(TI!O108,'[16]Evaluación de riesgos'!$B$9:$B$18,0)),"")</f>
        <v/>
      </c>
      <c r="T108" s="52"/>
      <c r="U108" s="52"/>
      <c r="V108" s="80"/>
      <c r="W108" s="80"/>
      <c r="X108" s="80"/>
    </row>
    <row r="109" spans="1:24" ht="18" x14ac:dyDescent="0.2">
      <c r="A109" s="50"/>
      <c r="B109" s="50"/>
      <c r="C109" s="50"/>
      <c r="D109" s="50"/>
      <c r="E109" s="50"/>
      <c r="F109" s="50"/>
      <c r="G109" s="50"/>
      <c r="H109" s="50"/>
      <c r="I109" s="50"/>
      <c r="J109" s="50"/>
      <c r="K109" s="50" t="str">
        <f>IFERROR(VLOOKUP(I109,[16]DATOS!$L$2:$Q$6,MATCH(J109,[16]DATOS!$M$7:$Q$7,0)+1,0),"")</f>
        <v/>
      </c>
      <c r="L109" s="50"/>
      <c r="M109" s="50"/>
      <c r="N109" s="50" t="str">
        <f>IFERROR(VLOOKUP(L109,[16]DATOS!$L$2:$Q$6,MATCH(M109,[16]DATOS!$M$7:$Q$7,0)+1,0),"")</f>
        <v/>
      </c>
      <c r="O109" s="50"/>
      <c r="P109" s="50"/>
      <c r="Q109" s="50"/>
      <c r="R109" s="50" t="str">
        <f>IFERROR(INDEX([16]DATOS!$T$3:$T$6,MATCH(TI!N109,[16]DATOS!$S$3:$S$6,0)),"")</f>
        <v/>
      </c>
      <c r="S109" s="51" t="str">
        <f>IFERROR(INDEX('[16]Evaluación de riesgos'!$P$9:$P$18,MATCH(TI!O109,'[16]Evaluación de riesgos'!$B$9:$B$18,0)),"")</f>
        <v/>
      </c>
      <c r="T109" s="52"/>
      <c r="U109" s="52"/>
      <c r="V109" s="80"/>
      <c r="W109" s="80"/>
      <c r="X109" s="80"/>
    </row>
    <row r="110" spans="1:24" ht="18" x14ac:dyDescent="0.2">
      <c r="A110" s="50"/>
      <c r="B110" s="50"/>
      <c r="C110" s="50"/>
      <c r="D110" s="50"/>
      <c r="E110" s="50"/>
      <c r="F110" s="50"/>
      <c r="G110" s="50"/>
      <c r="H110" s="50"/>
      <c r="I110" s="50"/>
      <c r="J110" s="50"/>
      <c r="K110" s="50" t="str">
        <f>IFERROR(VLOOKUP(I110,[16]DATOS!$L$2:$Q$6,MATCH(J110,[16]DATOS!$M$7:$Q$7,0)+1,0),"")</f>
        <v/>
      </c>
      <c r="L110" s="50"/>
      <c r="M110" s="50"/>
      <c r="N110" s="50" t="str">
        <f>IFERROR(VLOOKUP(L110,[16]DATOS!$L$2:$Q$6,MATCH(M110,[16]DATOS!$M$7:$Q$7,0)+1,0),"")</f>
        <v/>
      </c>
      <c r="O110" s="50"/>
      <c r="P110" s="50"/>
      <c r="Q110" s="50"/>
      <c r="R110" s="50" t="str">
        <f>IFERROR(INDEX([16]DATOS!$T$3:$T$6,MATCH(TI!N110,[16]DATOS!$S$3:$S$6,0)),"")</f>
        <v/>
      </c>
      <c r="S110" s="51" t="str">
        <f>IFERROR(INDEX('[16]Evaluación de riesgos'!$P$9:$P$18,MATCH(TI!O110,'[16]Evaluación de riesgos'!$B$9:$B$18,0)),"")</f>
        <v/>
      </c>
      <c r="T110" s="52"/>
      <c r="U110" s="52"/>
      <c r="V110" s="80"/>
      <c r="W110" s="80"/>
      <c r="X110" s="80"/>
    </row>
    <row r="111" spans="1:24" ht="18" x14ac:dyDescent="0.2">
      <c r="A111" s="50"/>
      <c r="B111" s="50"/>
      <c r="C111" s="50"/>
      <c r="D111" s="50"/>
      <c r="E111" s="50"/>
      <c r="F111" s="50"/>
      <c r="G111" s="50"/>
      <c r="H111" s="50"/>
      <c r="I111" s="50"/>
      <c r="J111" s="50"/>
      <c r="K111" s="50" t="str">
        <f>IFERROR(VLOOKUP(I111,[16]DATOS!$L$2:$Q$6,MATCH(J111,[16]DATOS!$M$7:$Q$7,0)+1,0),"")</f>
        <v/>
      </c>
      <c r="L111" s="50"/>
      <c r="M111" s="50"/>
      <c r="N111" s="50" t="str">
        <f>IFERROR(VLOOKUP(L111,[16]DATOS!$L$2:$Q$6,MATCH(M111,[16]DATOS!$M$7:$Q$7,0)+1,0),"")</f>
        <v/>
      </c>
      <c r="O111" s="50"/>
      <c r="P111" s="50"/>
      <c r="Q111" s="50"/>
      <c r="R111" s="50" t="str">
        <f>IFERROR(INDEX([16]DATOS!$T$3:$T$6,MATCH(TI!N111,[16]DATOS!$S$3:$S$6,0)),"")</f>
        <v/>
      </c>
      <c r="S111" s="51" t="str">
        <f>IFERROR(INDEX('[16]Evaluación de riesgos'!$P$9:$P$18,MATCH(TI!O111,'[16]Evaluación de riesgos'!$B$9:$B$18,0)),"")</f>
        <v/>
      </c>
      <c r="T111" s="52"/>
      <c r="U111" s="52"/>
      <c r="V111" s="80"/>
      <c r="W111" s="80"/>
      <c r="X111" s="80"/>
    </row>
    <row r="112" spans="1:24" ht="18" x14ac:dyDescent="0.2">
      <c r="A112" s="50"/>
      <c r="B112" s="50"/>
      <c r="C112" s="50"/>
      <c r="D112" s="50"/>
      <c r="E112" s="50"/>
      <c r="F112" s="50"/>
      <c r="G112" s="50"/>
      <c r="H112" s="50"/>
      <c r="I112" s="50"/>
      <c r="J112" s="50"/>
      <c r="K112" s="50" t="str">
        <f>IFERROR(VLOOKUP(I112,[16]DATOS!$L$2:$Q$6,MATCH(J112,[16]DATOS!$M$7:$Q$7,0)+1,0),"")</f>
        <v/>
      </c>
      <c r="L112" s="50"/>
      <c r="M112" s="50"/>
      <c r="N112" s="50" t="str">
        <f>IFERROR(VLOOKUP(L112,[16]DATOS!$L$2:$Q$6,MATCH(M112,[16]DATOS!$M$7:$Q$7,0)+1,0),"")</f>
        <v/>
      </c>
      <c r="O112" s="50"/>
      <c r="P112" s="50"/>
      <c r="Q112" s="50"/>
      <c r="R112" s="50" t="str">
        <f>IFERROR(INDEX([16]DATOS!$T$3:$T$6,MATCH(TI!N112,[16]DATOS!$S$3:$S$6,0)),"")</f>
        <v/>
      </c>
      <c r="S112" s="51" t="str">
        <f>IFERROR(INDEX('[16]Evaluación de riesgos'!$P$9:$P$18,MATCH(TI!O112,'[16]Evaluación de riesgos'!$B$9:$B$18,0)),"")</f>
        <v/>
      </c>
      <c r="T112" s="52"/>
      <c r="U112" s="52"/>
      <c r="V112" s="80"/>
      <c r="W112" s="80"/>
      <c r="X112" s="80"/>
    </row>
    <row r="113" spans="1:24" ht="18" x14ac:dyDescent="0.2">
      <c r="A113" s="50"/>
      <c r="B113" s="50"/>
      <c r="C113" s="50"/>
      <c r="D113" s="50"/>
      <c r="E113" s="50"/>
      <c r="F113" s="50"/>
      <c r="G113" s="50"/>
      <c r="H113" s="50"/>
      <c r="I113" s="50"/>
      <c r="J113" s="50"/>
      <c r="K113" s="50" t="str">
        <f>IFERROR(VLOOKUP(I113,[16]DATOS!$L$2:$Q$6,MATCH(J113,[16]DATOS!$M$7:$Q$7,0)+1,0),"")</f>
        <v/>
      </c>
      <c r="L113" s="50"/>
      <c r="M113" s="50"/>
      <c r="N113" s="50" t="str">
        <f>IFERROR(VLOOKUP(L113,[16]DATOS!$L$2:$Q$6,MATCH(M113,[16]DATOS!$M$7:$Q$7,0)+1,0),"")</f>
        <v/>
      </c>
      <c r="O113" s="50"/>
      <c r="P113" s="50"/>
      <c r="Q113" s="50"/>
      <c r="R113" s="50" t="str">
        <f>IFERROR(INDEX([16]DATOS!$T$3:$T$6,MATCH(TI!N113,[16]DATOS!$S$3:$S$6,0)),"")</f>
        <v/>
      </c>
      <c r="S113" s="51" t="str">
        <f>IFERROR(INDEX('[16]Evaluación de riesgos'!$P$9:$P$18,MATCH(TI!O113,'[16]Evaluación de riesgos'!$B$9:$B$18,0)),"")</f>
        <v/>
      </c>
      <c r="T113" s="52"/>
      <c r="U113" s="52"/>
      <c r="V113" s="80"/>
      <c r="W113" s="80"/>
      <c r="X113" s="80"/>
    </row>
    <row r="114" spans="1:24" ht="18" x14ac:dyDescent="0.2">
      <c r="A114" s="50"/>
      <c r="B114" s="50"/>
      <c r="C114" s="50"/>
      <c r="D114" s="50"/>
      <c r="E114" s="50"/>
      <c r="F114" s="50"/>
      <c r="G114" s="50"/>
      <c r="H114" s="50"/>
      <c r="I114" s="50"/>
      <c r="J114" s="50"/>
      <c r="K114" s="50" t="str">
        <f>IFERROR(VLOOKUP(I114,[16]DATOS!$L$2:$Q$6,MATCH(J114,[16]DATOS!$M$7:$Q$7,0)+1,0),"")</f>
        <v/>
      </c>
      <c r="L114" s="50"/>
      <c r="M114" s="50"/>
      <c r="N114" s="50" t="str">
        <f>IFERROR(VLOOKUP(L114,[16]DATOS!$L$2:$Q$6,MATCH(M114,[16]DATOS!$M$7:$Q$7,0)+1,0),"")</f>
        <v/>
      </c>
      <c r="O114" s="50"/>
      <c r="P114" s="50"/>
      <c r="Q114" s="50"/>
      <c r="R114" s="50" t="str">
        <f>IFERROR(INDEX([16]DATOS!$T$3:$T$6,MATCH(TI!N114,[16]DATOS!$S$3:$S$6,0)),"")</f>
        <v/>
      </c>
      <c r="S114" s="51" t="str">
        <f>IFERROR(INDEX('[16]Evaluación de riesgos'!$P$9:$P$18,MATCH(TI!O114,'[16]Evaluación de riesgos'!$B$9:$B$18,0)),"")</f>
        <v/>
      </c>
      <c r="T114" s="52"/>
      <c r="U114" s="52"/>
      <c r="V114" s="80"/>
      <c r="W114" s="80"/>
      <c r="X114" s="80"/>
    </row>
    <row r="115" spans="1:24" ht="18" x14ac:dyDescent="0.2">
      <c r="A115" s="50"/>
      <c r="B115" s="50"/>
      <c r="C115" s="50"/>
      <c r="D115" s="50"/>
      <c r="E115" s="50"/>
      <c r="F115" s="50"/>
      <c r="G115" s="50"/>
      <c r="H115" s="50"/>
      <c r="I115" s="50"/>
      <c r="J115" s="50"/>
      <c r="K115" s="50" t="str">
        <f>IFERROR(VLOOKUP(I115,[16]DATOS!$L$2:$Q$6,MATCH(J115,[16]DATOS!$M$7:$Q$7,0)+1,0),"")</f>
        <v/>
      </c>
      <c r="L115" s="50"/>
      <c r="M115" s="50"/>
      <c r="N115" s="50" t="str">
        <f>IFERROR(VLOOKUP(L115,[16]DATOS!$L$2:$Q$6,MATCH(M115,[16]DATOS!$M$7:$Q$7,0)+1,0),"")</f>
        <v/>
      </c>
      <c r="O115" s="50"/>
      <c r="P115" s="50"/>
      <c r="Q115" s="50"/>
      <c r="R115" s="50" t="str">
        <f>IFERROR(INDEX([16]DATOS!$T$3:$T$6,MATCH(TI!N115,[16]DATOS!$S$3:$S$6,0)),"")</f>
        <v/>
      </c>
      <c r="S115" s="51" t="str">
        <f>IFERROR(INDEX('[16]Evaluación de riesgos'!$P$9:$P$18,MATCH(TI!O115,'[16]Evaluación de riesgos'!$B$9:$B$18,0)),"")</f>
        <v/>
      </c>
      <c r="T115" s="52"/>
      <c r="U115" s="52"/>
      <c r="V115" s="80"/>
      <c r="W115" s="80"/>
      <c r="X115" s="80"/>
    </row>
    <row r="116" spans="1:24" ht="18" x14ac:dyDescent="0.2">
      <c r="A116" s="50"/>
      <c r="B116" s="50"/>
      <c r="C116" s="50"/>
      <c r="D116" s="50"/>
      <c r="E116" s="50"/>
      <c r="F116" s="50"/>
      <c r="G116" s="50"/>
      <c r="H116" s="50"/>
      <c r="I116" s="50"/>
      <c r="J116" s="50"/>
      <c r="K116" s="50" t="str">
        <f>IFERROR(VLOOKUP(I116,[16]DATOS!$L$2:$Q$6,MATCH(J116,[16]DATOS!$M$7:$Q$7,0)+1,0),"")</f>
        <v/>
      </c>
      <c r="L116" s="50"/>
      <c r="M116" s="50"/>
      <c r="N116" s="50" t="str">
        <f>IFERROR(VLOOKUP(L116,[16]DATOS!$L$2:$Q$6,MATCH(M116,[16]DATOS!$M$7:$Q$7,0)+1,0),"")</f>
        <v/>
      </c>
      <c r="O116" s="50"/>
      <c r="P116" s="50"/>
      <c r="Q116" s="50"/>
      <c r="R116" s="50" t="str">
        <f>IFERROR(INDEX([16]DATOS!$T$3:$T$6,MATCH(TI!N116,[16]DATOS!$S$3:$S$6,0)),"")</f>
        <v/>
      </c>
      <c r="S116" s="51" t="str">
        <f>IFERROR(INDEX('[16]Evaluación de riesgos'!$P$9:$P$18,MATCH(TI!O116,'[16]Evaluación de riesgos'!$B$9:$B$18,0)),"")</f>
        <v/>
      </c>
      <c r="T116" s="52"/>
      <c r="U116" s="52"/>
      <c r="V116" s="80"/>
      <c r="W116" s="80"/>
      <c r="X116" s="80"/>
    </row>
    <row r="117" spans="1:24" ht="18" x14ac:dyDescent="0.2">
      <c r="A117" s="50"/>
      <c r="B117" s="50"/>
      <c r="C117" s="50"/>
      <c r="D117" s="50"/>
      <c r="E117" s="50"/>
      <c r="F117" s="50"/>
      <c r="G117" s="50"/>
      <c r="H117" s="50"/>
      <c r="I117" s="50"/>
      <c r="J117" s="50"/>
      <c r="K117" s="50" t="str">
        <f>IFERROR(VLOOKUP(I117,[16]DATOS!$L$2:$Q$6,MATCH(J117,[16]DATOS!$M$7:$Q$7,0)+1,0),"")</f>
        <v/>
      </c>
      <c r="L117" s="50"/>
      <c r="M117" s="50"/>
      <c r="N117" s="50" t="str">
        <f>IFERROR(VLOOKUP(L117,[16]DATOS!$L$2:$Q$6,MATCH(M117,[16]DATOS!$M$7:$Q$7,0)+1,0),"")</f>
        <v/>
      </c>
      <c r="O117" s="50"/>
      <c r="P117" s="50"/>
      <c r="Q117" s="50"/>
      <c r="R117" s="50" t="str">
        <f>IFERROR(INDEX([16]DATOS!$T$3:$T$6,MATCH(TI!N117,[16]DATOS!$S$3:$S$6,0)),"")</f>
        <v/>
      </c>
      <c r="S117" s="51" t="str">
        <f>IFERROR(INDEX('[16]Evaluación de riesgos'!$P$9:$P$18,MATCH(TI!O117,'[16]Evaluación de riesgos'!$B$9:$B$18,0)),"")</f>
        <v/>
      </c>
      <c r="T117" s="52"/>
      <c r="U117" s="52"/>
      <c r="V117" s="80"/>
      <c r="W117" s="80"/>
      <c r="X117" s="80"/>
    </row>
    <row r="118" spans="1:24" ht="18" x14ac:dyDescent="0.2">
      <c r="A118" s="50"/>
      <c r="B118" s="50"/>
      <c r="C118" s="50"/>
      <c r="D118" s="50"/>
      <c r="E118" s="50"/>
      <c r="F118" s="50"/>
      <c r="G118" s="50"/>
      <c r="H118" s="50"/>
      <c r="I118" s="50"/>
      <c r="J118" s="50"/>
      <c r="K118" s="50" t="str">
        <f>IFERROR(VLOOKUP(I118,[16]DATOS!$L$2:$Q$6,MATCH(J118,[16]DATOS!$M$7:$Q$7,0)+1,0),"")</f>
        <v/>
      </c>
      <c r="L118" s="50"/>
      <c r="M118" s="50"/>
      <c r="N118" s="50" t="str">
        <f>IFERROR(VLOOKUP(L118,[16]DATOS!$L$2:$Q$6,MATCH(M118,[16]DATOS!$M$7:$Q$7,0)+1,0),"")</f>
        <v/>
      </c>
      <c r="O118" s="50"/>
      <c r="P118" s="50"/>
      <c r="Q118" s="50"/>
      <c r="R118" s="50" t="str">
        <f>IFERROR(INDEX([16]DATOS!$T$3:$T$6,MATCH(TI!N118,[16]DATOS!$S$3:$S$6,0)),"")</f>
        <v/>
      </c>
      <c r="S118" s="51" t="str">
        <f>IFERROR(INDEX('[16]Evaluación de riesgos'!$P$9:$P$18,MATCH(TI!O118,'[16]Evaluación de riesgos'!$B$9:$B$18,0)),"")</f>
        <v/>
      </c>
      <c r="T118" s="52"/>
      <c r="U118" s="52"/>
      <c r="V118" s="80"/>
      <c r="W118" s="80"/>
      <c r="X118" s="80"/>
    </row>
    <row r="119" spans="1:24" ht="18" x14ac:dyDescent="0.2">
      <c r="A119" s="50"/>
      <c r="B119" s="50"/>
      <c r="C119" s="50"/>
      <c r="D119" s="50"/>
      <c r="E119" s="50"/>
      <c r="F119" s="50"/>
      <c r="G119" s="50"/>
      <c r="H119" s="50"/>
      <c r="I119" s="50"/>
      <c r="J119" s="50"/>
      <c r="K119" s="50" t="str">
        <f>IFERROR(VLOOKUP(I119,[16]DATOS!$L$2:$Q$6,MATCH(J119,[16]DATOS!$M$7:$Q$7,0)+1,0),"")</f>
        <v/>
      </c>
      <c r="L119" s="50"/>
      <c r="M119" s="50"/>
      <c r="N119" s="50" t="str">
        <f>IFERROR(VLOOKUP(L119,[16]DATOS!$L$2:$Q$6,MATCH(M119,[16]DATOS!$M$7:$Q$7,0)+1,0),"")</f>
        <v/>
      </c>
      <c r="O119" s="50"/>
      <c r="P119" s="50"/>
      <c r="Q119" s="50"/>
      <c r="R119" s="50" t="str">
        <f>IFERROR(INDEX([16]DATOS!$T$3:$T$6,MATCH(TI!N119,[16]DATOS!$S$3:$S$6,0)),"")</f>
        <v/>
      </c>
      <c r="S119" s="51" t="str">
        <f>IFERROR(INDEX('[16]Evaluación de riesgos'!$P$9:$P$18,MATCH(TI!O119,'[16]Evaluación de riesgos'!$B$9:$B$18,0)),"")</f>
        <v/>
      </c>
      <c r="T119" s="52"/>
      <c r="U119" s="52"/>
      <c r="V119" s="80"/>
      <c r="W119" s="80"/>
      <c r="X119" s="80"/>
    </row>
    <row r="120" spans="1:24" ht="18" x14ac:dyDescent="0.2">
      <c r="A120" s="50"/>
      <c r="B120" s="50"/>
      <c r="C120" s="50"/>
      <c r="D120" s="50"/>
      <c r="E120" s="50"/>
      <c r="F120" s="50"/>
      <c r="G120" s="50"/>
      <c r="H120" s="50"/>
      <c r="I120" s="50"/>
      <c r="J120" s="50"/>
      <c r="K120" s="50" t="str">
        <f>IFERROR(VLOOKUP(I120,[16]DATOS!$L$2:$Q$6,MATCH(J120,[16]DATOS!$M$7:$Q$7,0)+1,0),"")</f>
        <v/>
      </c>
      <c r="L120" s="50"/>
      <c r="M120" s="50"/>
      <c r="N120" s="50" t="str">
        <f>IFERROR(VLOOKUP(L120,[16]DATOS!$L$2:$Q$6,MATCH(M120,[16]DATOS!$M$7:$Q$7,0)+1,0),"")</f>
        <v/>
      </c>
      <c r="O120" s="50"/>
      <c r="P120" s="50"/>
      <c r="Q120" s="50"/>
      <c r="R120" s="50" t="str">
        <f>IFERROR(INDEX([16]DATOS!$T$3:$T$6,MATCH(TI!N120,[16]DATOS!$S$3:$S$6,0)),"")</f>
        <v/>
      </c>
      <c r="S120" s="51" t="str">
        <f>IFERROR(INDEX('[16]Evaluación de riesgos'!$P$9:$P$18,MATCH(TI!O120,'[16]Evaluación de riesgos'!$B$9:$B$18,0)),"")</f>
        <v/>
      </c>
      <c r="T120" s="52"/>
      <c r="U120" s="52"/>
      <c r="V120" s="80"/>
      <c r="W120" s="80"/>
      <c r="X120" s="80"/>
    </row>
    <row r="121" spans="1:24" ht="18" x14ac:dyDescent="0.2">
      <c r="A121" s="50"/>
      <c r="B121" s="50"/>
      <c r="C121" s="50"/>
      <c r="D121" s="50"/>
      <c r="E121" s="50"/>
      <c r="F121" s="50"/>
      <c r="G121" s="50"/>
      <c r="H121" s="50"/>
      <c r="I121" s="50"/>
      <c r="J121" s="50"/>
      <c r="K121" s="50" t="str">
        <f>IFERROR(VLOOKUP(I121,[16]DATOS!$L$2:$Q$6,MATCH(J121,[16]DATOS!$M$7:$Q$7,0)+1,0),"")</f>
        <v/>
      </c>
      <c r="L121" s="50"/>
      <c r="M121" s="50"/>
      <c r="N121" s="50" t="str">
        <f>IFERROR(VLOOKUP(L121,[16]DATOS!$L$2:$Q$6,MATCH(M121,[16]DATOS!$M$7:$Q$7,0)+1,0),"")</f>
        <v/>
      </c>
      <c r="O121" s="50"/>
      <c r="P121" s="50"/>
      <c r="Q121" s="50"/>
      <c r="R121" s="50" t="str">
        <f>IFERROR(INDEX([16]DATOS!$T$3:$T$6,MATCH(TI!N121,[16]DATOS!$S$3:$S$6,0)),"")</f>
        <v/>
      </c>
      <c r="S121" s="51" t="str">
        <f>IFERROR(INDEX('[16]Evaluación de riesgos'!$P$9:$P$18,MATCH(TI!O121,'[16]Evaluación de riesgos'!$B$9:$B$18,0)),"")</f>
        <v/>
      </c>
      <c r="T121" s="52"/>
      <c r="U121" s="52"/>
      <c r="V121" s="80"/>
      <c r="W121" s="80"/>
      <c r="X121" s="80"/>
    </row>
    <row r="122" spans="1:24" ht="18" x14ac:dyDescent="0.2">
      <c r="A122" s="50"/>
      <c r="B122" s="50"/>
      <c r="C122" s="50"/>
      <c r="D122" s="50"/>
      <c r="E122" s="50"/>
      <c r="F122" s="50"/>
      <c r="G122" s="50"/>
      <c r="H122" s="50"/>
      <c r="I122" s="50"/>
      <c r="J122" s="50"/>
      <c r="K122" s="50" t="str">
        <f>IFERROR(VLOOKUP(I122,[16]DATOS!$L$2:$Q$6,MATCH(J122,[16]DATOS!$M$7:$Q$7,0)+1,0),"")</f>
        <v/>
      </c>
      <c r="L122" s="50"/>
      <c r="M122" s="50"/>
      <c r="N122" s="50" t="str">
        <f>IFERROR(VLOOKUP(L122,[16]DATOS!$L$2:$Q$6,MATCH(M122,[16]DATOS!$M$7:$Q$7,0)+1,0),"")</f>
        <v/>
      </c>
      <c r="O122" s="50"/>
      <c r="P122" s="50"/>
      <c r="Q122" s="50"/>
      <c r="R122" s="50" t="str">
        <f>IFERROR(INDEX([16]DATOS!$T$3:$T$6,MATCH(TI!N122,[16]DATOS!$S$3:$S$6,0)),"")</f>
        <v/>
      </c>
      <c r="S122" s="51" t="str">
        <f>IFERROR(INDEX('[16]Evaluación de riesgos'!$P$9:$P$18,MATCH(TI!O122,'[16]Evaluación de riesgos'!$B$9:$B$18,0)),"")</f>
        <v/>
      </c>
      <c r="T122" s="52"/>
      <c r="U122" s="52"/>
      <c r="V122" s="80"/>
      <c r="W122" s="80"/>
      <c r="X122" s="80"/>
    </row>
    <row r="123" spans="1:24" ht="18" x14ac:dyDescent="0.2">
      <c r="A123" s="50"/>
      <c r="B123" s="50"/>
      <c r="C123" s="50"/>
      <c r="D123" s="50"/>
      <c r="E123" s="50"/>
      <c r="F123" s="50"/>
      <c r="G123" s="50"/>
      <c r="H123" s="50"/>
      <c r="I123" s="50"/>
      <c r="J123" s="50"/>
      <c r="K123" s="50" t="str">
        <f>IFERROR(VLOOKUP(I123,[16]DATOS!$L$2:$Q$6,MATCH(J123,[16]DATOS!$M$7:$Q$7,0)+1,0),"")</f>
        <v/>
      </c>
      <c r="L123" s="50"/>
      <c r="M123" s="50"/>
      <c r="N123" s="50" t="str">
        <f>IFERROR(VLOOKUP(L123,[16]DATOS!$L$2:$Q$6,MATCH(M123,[16]DATOS!$M$7:$Q$7,0)+1,0),"")</f>
        <v/>
      </c>
      <c r="O123" s="50"/>
      <c r="P123" s="50"/>
      <c r="Q123" s="50"/>
      <c r="R123" s="50" t="str">
        <f>IFERROR(INDEX([16]DATOS!$T$3:$T$6,MATCH(TI!N123,[16]DATOS!$S$3:$S$6,0)),"")</f>
        <v/>
      </c>
      <c r="S123" s="51" t="str">
        <f>IFERROR(INDEX('[16]Evaluación de riesgos'!$P$9:$P$18,MATCH(TI!O123,'[16]Evaluación de riesgos'!$B$9:$B$18,0)),"")</f>
        <v/>
      </c>
      <c r="T123" s="52"/>
      <c r="U123" s="52"/>
      <c r="V123" s="80"/>
      <c r="W123" s="80"/>
      <c r="X123" s="80"/>
    </row>
    <row r="124" spans="1:24" ht="18" x14ac:dyDescent="0.2">
      <c r="A124" s="50"/>
      <c r="B124" s="50"/>
      <c r="C124" s="50"/>
      <c r="D124" s="50"/>
      <c r="E124" s="50"/>
      <c r="F124" s="50"/>
      <c r="G124" s="50"/>
      <c r="H124" s="50"/>
      <c r="I124" s="50"/>
      <c r="J124" s="50"/>
      <c r="K124" s="50" t="str">
        <f>IFERROR(VLOOKUP(I124,[16]DATOS!$L$2:$Q$6,MATCH(J124,[16]DATOS!$M$7:$Q$7,0)+1,0),"")</f>
        <v/>
      </c>
      <c r="L124" s="50"/>
      <c r="M124" s="50"/>
      <c r="N124" s="50" t="str">
        <f>IFERROR(VLOOKUP(L124,[16]DATOS!$L$2:$Q$6,MATCH(M124,[16]DATOS!$M$7:$Q$7,0)+1,0),"")</f>
        <v/>
      </c>
      <c r="O124" s="50"/>
      <c r="P124" s="50"/>
      <c r="Q124" s="50"/>
      <c r="R124" s="50" t="str">
        <f>IFERROR(INDEX([16]DATOS!$T$3:$T$6,MATCH(TI!N124,[16]DATOS!$S$3:$S$6,0)),"")</f>
        <v/>
      </c>
      <c r="S124" s="51" t="str">
        <f>IFERROR(INDEX('[16]Evaluación de riesgos'!$P$9:$P$18,MATCH(TI!O124,'[16]Evaluación de riesgos'!$B$9:$B$18,0)),"")</f>
        <v/>
      </c>
      <c r="T124" s="52"/>
      <c r="U124" s="52"/>
      <c r="V124" s="80"/>
      <c r="W124" s="80"/>
      <c r="X124" s="80"/>
    </row>
    <row r="125" spans="1:24" ht="18" x14ac:dyDescent="0.2">
      <c r="A125" s="50"/>
      <c r="B125" s="50"/>
      <c r="C125" s="50"/>
      <c r="D125" s="50"/>
      <c r="E125" s="50"/>
      <c r="F125" s="50"/>
      <c r="G125" s="50"/>
      <c r="H125" s="50"/>
      <c r="I125" s="50"/>
      <c r="J125" s="50"/>
      <c r="K125" s="50" t="str">
        <f>IFERROR(VLOOKUP(I125,[16]DATOS!$L$2:$Q$6,MATCH(J125,[16]DATOS!$M$7:$Q$7,0)+1,0),"")</f>
        <v/>
      </c>
      <c r="L125" s="50"/>
      <c r="M125" s="50"/>
      <c r="N125" s="50" t="str">
        <f>IFERROR(VLOOKUP(L125,[16]DATOS!$L$2:$Q$6,MATCH(M125,[16]DATOS!$M$7:$Q$7,0)+1,0),"")</f>
        <v/>
      </c>
      <c r="O125" s="50"/>
      <c r="P125" s="50"/>
      <c r="Q125" s="50"/>
      <c r="R125" s="50" t="str">
        <f>IFERROR(INDEX([16]DATOS!$T$3:$T$6,MATCH(TI!N125,[16]DATOS!$S$3:$S$6,0)),"")</f>
        <v/>
      </c>
      <c r="S125" s="51" t="str">
        <f>IFERROR(INDEX('[16]Evaluación de riesgos'!$P$9:$P$18,MATCH(TI!O125,'[16]Evaluación de riesgos'!$B$9:$B$18,0)),"")</f>
        <v/>
      </c>
      <c r="T125" s="52"/>
      <c r="U125" s="52"/>
      <c r="V125" s="80"/>
      <c r="W125" s="80"/>
      <c r="X125" s="80"/>
    </row>
    <row r="126" spans="1:24" ht="18" x14ac:dyDescent="0.2">
      <c r="A126" s="50"/>
      <c r="B126" s="50"/>
      <c r="C126" s="50"/>
      <c r="D126" s="50"/>
      <c r="E126" s="50"/>
      <c r="F126" s="50"/>
      <c r="G126" s="50"/>
      <c r="H126" s="50"/>
      <c r="I126" s="50"/>
      <c r="J126" s="50"/>
      <c r="K126" s="50" t="str">
        <f>IFERROR(VLOOKUP(I126,[16]DATOS!$L$2:$Q$6,MATCH(J126,[16]DATOS!$M$7:$Q$7,0)+1,0),"")</f>
        <v/>
      </c>
      <c r="L126" s="50"/>
      <c r="M126" s="50"/>
      <c r="N126" s="50" t="str">
        <f>IFERROR(VLOOKUP(L126,[16]DATOS!$L$2:$Q$6,MATCH(M126,[16]DATOS!$M$7:$Q$7,0)+1,0),"")</f>
        <v/>
      </c>
      <c r="O126" s="50"/>
      <c r="P126" s="50"/>
      <c r="Q126" s="50"/>
      <c r="R126" s="50" t="str">
        <f>IFERROR(INDEX([16]DATOS!$T$3:$T$6,MATCH(TI!N126,[16]DATOS!$S$3:$S$6,0)),"")</f>
        <v/>
      </c>
      <c r="S126" s="51" t="str">
        <f>IFERROR(INDEX('[16]Evaluación de riesgos'!$P$9:$P$18,MATCH(TI!O126,'[16]Evaluación de riesgos'!$B$9:$B$18,0)),"")</f>
        <v/>
      </c>
      <c r="T126" s="52"/>
      <c r="U126" s="52"/>
      <c r="V126" s="80"/>
      <c r="W126" s="80"/>
      <c r="X126" s="80"/>
    </row>
    <row r="127" spans="1:24" ht="18" x14ac:dyDescent="0.2">
      <c r="A127" s="50"/>
      <c r="B127" s="50"/>
      <c r="C127" s="50"/>
      <c r="D127" s="50"/>
      <c r="E127" s="50"/>
      <c r="F127" s="50"/>
      <c r="G127" s="50"/>
      <c r="H127" s="50"/>
      <c r="I127" s="50"/>
      <c r="J127" s="50"/>
      <c r="K127" s="50" t="str">
        <f>IFERROR(VLOOKUP(I127,[16]DATOS!$L$2:$Q$6,MATCH(J127,[16]DATOS!$M$7:$Q$7,0)+1,0),"")</f>
        <v/>
      </c>
      <c r="L127" s="50"/>
      <c r="M127" s="50"/>
      <c r="N127" s="50" t="str">
        <f>IFERROR(VLOOKUP(L127,[16]DATOS!$L$2:$Q$6,MATCH(M127,[16]DATOS!$M$7:$Q$7,0)+1,0),"")</f>
        <v/>
      </c>
      <c r="O127" s="50"/>
      <c r="P127" s="50"/>
      <c r="Q127" s="50"/>
      <c r="R127" s="50" t="str">
        <f>IFERROR(INDEX([16]DATOS!$T$3:$T$6,MATCH(TI!N127,[16]DATOS!$S$3:$S$6,0)),"")</f>
        <v/>
      </c>
      <c r="S127" s="51" t="str">
        <f>IFERROR(INDEX('[16]Evaluación de riesgos'!$P$9:$P$18,MATCH(TI!O127,'[16]Evaluación de riesgos'!$B$9:$B$18,0)),"")</f>
        <v/>
      </c>
      <c r="T127" s="52"/>
      <c r="U127" s="52"/>
      <c r="V127" s="80"/>
      <c r="W127" s="80"/>
      <c r="X127" s="80"/>
    </row>
    <row r="128" spans="1:24" ht="18" x14ac:dyDescent="0.2">
      <c r="A128" s="50"/>
      <c r="B128" s="50"/>
      <c r="C128" s="50"/>
      <c r="D128" s="50"/>
      <c r="E128" s="50"/>
      <c r="F128" s="50"/>
      <c r="G128" s="50"/>
      <c r="H128" s="50"/>
      <c r="I128" s="50"/>
      <c r="J128" s="50"/>
      <c r="K128" s="50" t="str">
        <f>IFERROR(VLOOKUP(I128,[16]DATOS!$L$2:$Q$6,MATCH(J128,[16]DATOS!$M$7:$Q$7,0)+1,0),"")</f>
        <v/>
      </c>
      <c r="L128" s="50"/>
      <c r="M128" s="50"/>
      <c r="N128" s="50" t="str">
        <f>IFERROR(VLOOKUP(L128,[16]DATOS!$L$2:$Q$6,MATCH(M128,[16]DATOS!$M$7:$Q$7,0)+1,0),"")</f>
        <v/>
      </c>
      <c r="O128" s="50"/>
      <c r="P128" s="50"/>
      <c r="Q128" s="50"/>
      <c r="R128" s="50" t="str">
        <f>IFERROR(INDEX([16]DATOS!$T$3:$T$6,MATCH(TI!N128,[16]DATOS!$S$3:$S$6,0)),"")</f>
        <v/>
      </c>
      <c r="S128" s="51" t="str">
        <f>IFERROR(INDEX('[16]Evaluación de riesgos'!$P$9:$P$18,MATCH(TI!O128,'[16]Evaluación de riesgos'!$B$9:$B$18,0)),"")</f>
        <v/>
      </c>
      <c r="T128" s="52"/>
      <c r="U128" s="52"/>
      <c r="V128" s="80"/>
      <c r="W128" s="80"/>
      <c r="X128" s="80"/>
    </row>
    <row r="129" spans="1:24" ht="18" x14ac:dyDescent="0.2">
      <c r="A129" s="50"/>
      <c r="B129" s="50"/>
      <c r="C129" s="50"/>
      <c r="D129" s="50"/>
      <c r="E129" s="50"/>
      <c r="F129" s="50"/>
      <c r="G129" s="50"/>
      <c r="H129" s="50"/>
      <c r="I129" s="50"/>
      <c r="J129" s="50"/>
      <c r="K129" s="50" t="str">
        <f>IFERROR(VLOOKUP(I129,[16]DATOS!$L$2:$Q$6,MATCH(J129,[16]DATOS!$M$7:$Q$7,0)+1,0),"")</f>
        <v/>
      </c>
      <c r="L129" s="50"/>
      <c r="M129" s="50"/>
      <c r="N129" s="50" t="str">
        <f>IFERROR(VLOOKUP(L129,[16]DATOS!$L$2:$Q$6,MATCH(M129,[16]DATOS!$M$7:$Q$7,0)+1,0),"")</f>
        <v/>
      </c>
      <c r="O129" s="50"/>
      <c r="P129" s="50"/>
      <c r="Q129" s="50"/>
      <c r="R129" s="50" t="str">
        <f>IFERROR(INDEX([16]DATOS!$T$3:$T$6,MATCH(TI!N129,[16]DATOS!$S$3:$S$6,0)),"")</f>
        <v/>
      </c>
      <c r="S129" s="51" t="str">
        <f>IFERROR(INDEX('[16]Evaluación de riesgos'!$P$9:$P$18,MATCH(TI!O129,'[16]Evaluación de riesgos'!$B$9:$B$18,0)),"")</f>
        <v/>
      </c>
      <c r="T129" s="52"/>
      <c r="U129" s="52"/>
      <c r="V129" s="80"/>
      <c r="W129" s="80"/>
      <c r="X129" s="80"/>
    </row>
    <row r="130" spans="1:24" ht="18" x14ac:dyDescent="0.2">
      <c r="A130" s="50"/>
      <c r="B130" s="50"/>
      <c r="C130" s="50"/>
      <c r="D130" s="50"/>
      <c r="E130" s="50"/>
      <c r="F130" s="50"/>
      <c r="G130" s="50"/>
      <c r="H130" s="50"/>
      <c r="I130" s="50"/>
      <c r="J130" s="50"/>
      <c r="K130" s="50" t="str">
        <f>IFERROR(VLOOKUP(I130,[16]DATOS!$L$2:$Q$6,MATCH(J130,[16]DATOS!$M$7:$Q$7,0)+1,0),"")</f>
        <v/>
      </c>
      <c r="L130" s="50"/>
      <c r="M130" s="50"/>
      <c r="N130" s="50" t="str">
        <f>IFERROR(VLOOKUP(L130,[16]DATOS!$L$2:$Q$6,MATCH(M130,[16]DATOS!$M$7:$Q$7,0)+1,0),"")</f>
        <v/>
      </c>
      <c r="O130" s="50"/>
      <c r="P130" s="50"/>
      <c r="Q130" s="50"/>
      <c r="R130" s="50" t="str">
        <f>IFERROR(INDEX([16]DATOS!$T$3:$T$6,MATCH(TI!N130,[16]DATOS!$S$3:$S$6,0)),"")</f>
        <v/>
      </c>
      <c r="S130" s="51" t="str">
        <f>IFERROR(INDEX('[16]Evaluación de riesgos'!$P$9:$P$18,MATCH(TI!O130,'[16]Evaluación de riesgos'!$B$9:$B$18,0)),"")</f>
        <v/>
      </c>
      <c r="T130" s="52"/>
      <c r="U130" s="52"/>
      <c r="V130" s="80"/>
      <c r="W130" s="80"/>
      <c r="X130" s="80"/>
    </row>
    <row r="131" spans="1:24" ht="18" x14ac:dyDescent="0.2">
      <c r="A131" s="50"/>
      <c r="B131" s="50"/>
      <c r="C131" s="50"/>
      <c r="D131" s="50"/>
      <c r="E131" s="50"/>
      <c r="F131" s="50"/>
      <c r="G131" s="50"/>
      <c r="H131" s="50"/>
      <c r="I131" s="50"/>
      <c r="J131" s="50"/>
      <c r="K131" s="50" t="str">
        <f>IFERROR(VLOOKUP(I131,[16]DATOS!$L$2:$Q$6,MATCH(J131,[16]DATOS!$M$7:$Q$7,0)+1,0),"")</f>
        <v/>
      </c>
      <c r="L131" s="50"/>
      <c r="M131" s="50"/>
      <c r="N131" s="50" t="str">
        <f>IFERROR(VLOOKUP(L131,[16]DATOS!$L$2:$Q$6,MATCH(M131,[16]DATOS!$M$7:$Q$7,0)+1,0),"")</f>
        <v/>
      </c>
      <c r="O131" s="50"/>
      <c r="P131" s="50"/>
      <c r="Q131" s="50"/>
      <c r="R131" s="50" t="str">
        <f>IFERROR(INDEX([16]DATOS!$T$3:$T$6,MATCH(TI!N131,[16]DATOS!$S$3:$S$6,0)),"")</f>
        <v/>
      </c>
      <c r="S131" s="51" t="str">
        <f>IFERROR(INDEX('[16]Evaluación de riesgos'!$P$9:$P$18,MATCH(TI!O131,'[16]Evaluación de riesgos'!$B$9:$B$18,0)),"")</f>
        <v/>
      </c>
      <c r="T131" s="52"/>
      <c r="U131" s="52"/>
      <c r="V131" s="80"/>
      <c r="W131" s="80"/>
      <c r="X131" s="80"/>
    </row>
    <row r="132" spans="1:24" ht="18" x14ac:dyDescent="0.2">
      <c r="A132" s="50"/>
      <c r="B132" s="50"/>
      <c r="C132" s="50"/>
      <c r="D132" s="50"/>
      <c r="E132" s="50"/>
      <c r="F132" s="50"/>
      <c r="G132" s="50"/>
      <c r="H132" s="50"/>
      <c r="I132" s="50"/>
      <c r="J132" s="50"/>
      <c r="K132" s="50" t="str">
        <f>IFERROR(VLOOKUP(I132,[16]DATOS!$L$2:$Q$6,MATCH(J132,[16]DATOS!$M$7:$Q$7,0)+1,0),"")</f>
        <v/>
      </c>
      <c r="L132" s="50"/>
      <c r="M132" s="50"/>
      <c r="N132" s="50" t="str">
        <f>IFERROR(VLOOKUP(L132,[16]DATOS!$L$2:$Q$6,MATCH(M132,[16]DATOS!$M$7:$Q$7,0)+1,0),"")</f>
        <v/>
      </c>
      <c r="O132" s="50"/>
      <c r="P132" s="50"/>
      <c r="Q132" s="50"/>
      <c r="R132" s="50" t="str">
        <f>IFERROR(INDEX([16]DATOS!$T$3:$T$6,MATCH(TI!N132,[16]DATOS!$S$3:$S$6,0)),"")</f>
        <v/>
      </c>
      <c r="S132" s="51" t="str">
        <f>IFERROR(INDEX('[16]Evaluación de riesgos'!$P$9:$P$18,MATCH(TI!O132,'[16]Evaluación de riesgos'!$B$9:$B$18,0)),"")</f>
        <v/>
      </c>
      <c r="T132" s="52"/>
      <c r="U132" s="52"/>
      <c r="V132" s="80"/>
      <c r="W132" s="80"/>
      <c r="X132" s="80"/>
    </row>
    <row r="133" spans="1:24" ht="18" x14ac:dyDescent="0.2">
      <c r="A133" s="50"/>
      <c r="B133" s="50"/>
      <c r="C133" s="50"/>
      <c r="D133" s="50"/>
      <c r="E133" s="50"/>
      <c r="F133" s="50"/>
      <c r="G133" s="50"/>
      <c r="H133" s="50"/>
      <c r="I133" s="50"/>
      <c r="J133" s="50"/>
      <c r="K133" s="50" t="str">
        <f>IFERROR(VLOOKUP(I133,[16]DATOS!$L$2:$Q$6,MATCH(J133,[16]DATOS!$M$7:$Q$7,0)+1,0),"")</f>
        <v/>
      </c>
      <c r="L133" s="50"/>
      <c r="M133" s="50"/>
      <c r="N133" s="50" t="str">
        <f>IFERROR(VLOOKUP(L133,[16]DATOS!$L$2:$Q$6,MATCH(M133,[16]DATOS!$M$7:$Q$7,0)+1,0),"")</f>
        <v/>
      </c>
      <c r="O133" s="50"/>
      <c r="P133" s="50"/>
      <c r="Q133" s="50"/>
      <c r="R133" s="50" t="str">
        <f>IFERROR(INDEX([16]DATOS!$T$3:$T$6,MATCH(TI!N133,[16]DATOS!$S$3:$S$6,0)),"")</f>
        <v/>
      </c>
      <c r="S133" s="51" t="str">
        <f>IFERROR(INDEX('[16]Evaluación de riesgos'!$P$9:$P$18,MATCH(TI!O133,'[16]Evaluación de riesgos'!$B$9:$B$18,0)),"")</f>
        <v/>
      </c>
      <c r="T133" s="52"/>
      <c r="U133" s="52"/>
      <c r="V133" s="80"/>
      <c r="W133" s="80"/>
      <c r="X133" s="80"/>
    </row>
    <row r="134" spans="1:24" ht="18" x14ac:dyDescent="0.2">
      <c r="A134" s="50"/>
      <c r="B134" s="50"/>
      <c r="C134" s="50"/>
      <c r="D134" s="50"/>
      <c r="E134" s="50"/>
      <c r="F134" s="50"/>
      <c r="G134" s="50"/>
      <c r="H134" s="50"/>
      <c r="I134" s="50"/>
      <c r="J134" s="50"/>
      <c r="K134" s="50" t="str">
        <f>IFERROR(VLOOKUP(I134,[16]DATOS!$L$2:$Q$6,MATCH(J134,[16]DATOS!$M$7:$Q$7,0)+1,0),"")</f>
        <v/>
      </c>
      <c r="L134" s="50"/>
      <c r="M134" s="50"/>
      <c r="N134" s="50" t="str">
        <f>IFERROR(VLOOKUP(L134,[16]DATOS!$L$2:$Q$6,MATCH(M134,[16]DATOS!$M$7:$Q$7,0)+1,0),"")</f>
        <v/>
      </c>
      <c r="O134" s="50"/>
      <c r="P134" s="50"/>
      <c r="Q134" s="50"/>
      <c r="R134" s="50" t="str">
        <f>IFERROR(INDEX([16]DATOS!$T$3:$T$6,MATCH(TI!N134,[16]DATOS!$S$3:$S$6,0)),"")</f>
        <v/>
      </c>
      <c r="S134" s="51" t="str">
        <f>IFERROR(INDEX('[16]Evaluación de riesgos'!$P$9:$P$18,MATCH(TI!O134,'[16]Evaluación de riesgos'!$B$9:$B$18,0)),"")</f>
        <v/>
      </c>
      <c r="T134" s="52"/>
      <c r="U134" s="52"/>
      <c r="V134" s="80"/>
      <c r="W134" s="80"/>
      <c r="X134" s="80"/>
    </row>
    <row r="135" spans="1:24" ht="18" x14ac:dyDescent="0.2">
      <c r="A135" s="50"/>
      <c r="B135" s="50"/>
      <c r="C135" s="50"/>
      <c r="D135" s="50"/>
      <c r="E135" s="50"/>
      <c r="F135" s="50"/>
      <c r="G135" s="50"/>
      <c r="H135" s="50"/>
      <c r="I135" s="50"/>
      <c r="J135" s="50"/>
      <c r="K135" s="50" t="str">
        <f>IFERROR(VLOOKUP(I135,[16]DATOS!$L$2:$Q$6,MATCH(J135,[16]DATOS!$M$7:$Q$7,0)+1,0),"")</f>
        <v/>
      </c>
      <c r="L135" s="50"/>
      <c r="M135" s="50"/>
      <c r="N135" s="50" t="str">
        <f>IFERROR(VLOOKUP(L135,[16]DATOS!$L$2:$Q$6,MATCH(M135,[16]DATOS!$M$7:$Q$7,0)+1,0),"")</f>
        <v/>
      </c>
      <c r="O135" s="50"/>
      <c r="P135" s="50"/>
      <c r="Q135" s="50"/>
      <c r="R135" s="50" t="str">
        <f>IFERROR(INDEX([16]DATOS!$T$3:$T$6,MATCH(TI!N135,[16]DATOS!$S$3:$S$6,0)),"")</f>
        <v/>
      </c>
      <c r="S135" s="51" t="str">
        <f>IFERROR(INDEX('[16]Evaluación de riesgos'!$P$9:$P$18,MATCH(TI!O135,'[16]Evaluación de riesgos'!$B$9:$B$18,0)),"")</f>
        <v/>
      </c>
      <c r="T135" s="52"/>
      <c r="U135" s="52"/>
      <c r="V135" s="80"/>
      <c r="W135" s="80"/>
      <c r="X135" s="80"/>
    </row>
    <row r="136" spans="1:24" ht="18" x14ac:dyDescent="0.2">
      <c r="A136" s="50"/>
      <c r="B136" s="50"/>
      <c r="C136" s="50"/>
      <c r="D136" s="50"/>
      <c r="E136" s="50"/>
      <c r="F136" s="50"/>
      <c r="G136" s="50"/>
      <c r="H136" s="50"/>
      <c r="I136" s="50"/>
      <c r="J136" s="50"/>
      <c r="K136" s="50" t="str">
        <f>IFERROR(VLOOKUP(I136,[16]DATOS!$L$2:$Q$6,MATCH(J136,[16]DATOS!$M$7:$Q$7,0)+1,0),"")</f>
        <v/>
      </c>
      <c r="L136" s="50"/>
      <c r="M136" s="50"/>
      <c r="N136" s="50" t="str">
        <f>IFERROR(VLOOKUP(L136,[16]DATOS!$L$2:$Q$6,MATCH(M136,[16]DATOS!$M$7:$Q$7,0)+1,0),"")</f>
        <v/>
      </c>
      <c r="O136" s="50"/>
      <c r="P136" s="50"/>
      <c r="Q136" s="50"/>
      <c r="R136" s="50" t="str">
        <f>IFERROR(INDEX([16]DATOS!$T$3:$T$6,MATCH(TI!N136,[16]DATOS!$S$3:$S$6,0)),"")</f>
        <v/>
      </c>
      <c r="S136" s="51" t="str">
        <f>IFERROR(INDEX('[16]Evaluación de riesgos'!$P$9:$P$18,MATCH(TI!O136,'[16]Evaluación de riesgos'!$B$9:$B$18,0)),"")</f>
        <v/>
      </c>
      <c r="T136" s="52"/>
      <c r="U136" s="52"/>
      <c r="V136" s="80"/>
      <c r="W136" s="80"/>
      <c r="X136" s="80"/>
    </row>
    <row r="137" spans="1:24" ht="18" x14ac:dyDescent="0.2">
      <c r="A137" s="50"/>
      <c r="B137" s="50"/>
      <c r="C137" s="50"/>
      <c r="D137" s="50"/>
      <c r="E137" s="50"/>
      <c r="F137" s="50"/>
      <c r="G137" s="50"/>
      <c r="H137" s="50"/>
      <c r="I137" s="50"/>
      <c r="J137" s="50"/>
      <c r="K137" s="50" t="str">
        <f>IFERROR(VLOOKUP(I137,[16]DATOS!$L$2:$Q$6,MATCH(J137,[16]DATOS!$M$7:$Q$7,0)+1,0),"")</f>
        <v/>
      </c>
      <c r="L137" s="50"/>
      <c r="M137" s="50"/>
      <c r="N137" s="50" t="str">
        <f>IFERROR(VLOOKUP(L137,[16]DATOS!$L$2:$Q$6,MATCH(M137,[16]DATOS!$M$7:$Q$7,0)+1,0),"")</f>
        <v/>
      </c>
      <c r="O137" s="50"/>
      <c r="P137" s="50"/>
      <c r="Q137" s="50"/>
      <c r="R137" s="50" t="str">
        <f>IFERROR(INDEX([16]DATOS!$T$3:$T$6,MATCH(TI!N137,[16]DATOS!$S$3:$S$6,0)),"")</f>
        <v/>
      </c>
      <c r="S137" s="51" t="str">
        <f>IFERROR(INDEX('[16]Evaluación de riesgos'!$P$9:$P$18,MATCH(TI!O137,'[16]Evaluación de riesgos'!$B$9:$B$18,0)),"")</f>
        <v/>
      </c>
      <c r="T137" s="52"/>
      <c r="U137" s="52"/>
      <c r="V137" s="80"/>
      <c r="W137" s="80"/>
      <c r="X137" s="80"/>
    </row>
    <row r="138" spans="1:24" ht="18" x14ac:dyDescent="0.2">
      <c r="A138" s="50"/>
      <c r="B138" s="50"/>
      <c r="C138" s="50"/>
      <c r="D138" s="50"/>
      <c r="E138" s="50"/>
      <c r="F138" s="50"/>
      <c r="G138" s="50"/>
      <c r="H138" s="50"/>
      <c r="I138" s="50"/>
      <c r="J138" s="50"/>
      <c r="K138" s="50" t="str">
        <f>IFERROR(VLOOKUP(I138,[16]DATOS!$L$2:$Q$6,MATCH(J138,[16]DATOS!$M$7:$Q$7,0)+1,0),"")</f>
        <v/>
      </c>
      <c r="L138" s="50"/>
      <c r="M138" s="50"/>
      <c r="N138" s="50" t="str">
        <f>IFERROR(VLOOKUP(L138,[16]DATOS!$L$2:$Q$6,MATCH(M138,[16]DATOS!$M$7:$Q$7,0)+1,0),"")</f>
        <v/>
      </c>
      <c r="O138" s="50"/>
      <c r="P138" s="50"/>
      <c r="Q138" s="50"/>
      <c r="R138" s="50" t="str">
        <f>IFERROR(INDEX([16]DATOS!$T$3:$T$6,MATCH(TI!N138,[16]DATOS!$S$3:$S$6,0)),"")</f>
        <v/>
      </c>
      <c r="S138" s="51" t="str">
        <f>IFERROR(INDEX('[16]Evaluación de riesgos'!$P$9:$P$18,MATCH(TI!O138,'[16]Evaluación de riesgos'!$B$9:$B$18,0)),"")</f>
        <v/>
      </c>
      <c r="T138" s="52"/>
      <c r="U138" s="52"/>
      <c r="V138" s="80"/>
      <c r="W138" s="80"/>
      <c r="X138" s="80"/>
    </row>
    <row r="139" spans="1:24" ht="18" x14ac:dyDescent="0.2">
      <c r="A139" s="50"/>
      <c r="B139" s="50"/>
      <c r="C139" s="50"/>
      <c r="D139" s="50"/>
      <c r="E139" s="50"/>
      <c r="F139" s="50"/>
      <c r="G139" s="50"/>
      <c r="H139" s="50"/>
      <c r="I139" s="50"/>
      <c r="J139" s="50"/>
      <c r="K139" s="50" t="str">
        <f>IFERROR(VLOOKUP(I139,[16]DATOS!$L$2:$Q$6,MATCH(J139,[16]DATOS!$M$7:$Q$7,0)+1,0),"")</f>
        <v/>
      </c>
      <c r="L139" s="50"/>
      <c r="M139" s="50"/>
      <c r="N139" s="50" t="str">
        <f>IFERROR(VLOOKUP(L139,[16]DATOS!$L$2:$Q$6,MATCH(M139,[16]DATOS!$M$7:$Q$7,0)+1,0),"")</f>
        <v/>
      </c>
      <c r="O139" s="50"/>
      <c r="P139" s="50"/>
      <c r="Q139" s="50"/>
      <c r="R139" s="50" t="str">
        <f>IFERROR(INDEX([16]DATOS!$T$3:$T$6,MATCH(TI!N139,[16]DATOS!$S$3:$S$6,0)),"")</f>
        <v/>
      </c>
      <c r="S139" s="51" t="str">
        <f>IFERROR(INDEX('[16]Evaluación de riesgos'!$P$9:$P$18,MATCH(TI!O139,'[16]Evaluación de riesgos'!$B$9:$B$18,0)),"")</f>
        <v/>
      </c>
      <c r="T139" s="52"/>
      <c r="U139" s="52"/>
      <c r="V139" s="80"/>
      <c r="W139" s="80"/>
      <c r="X139" s="80"/>
    </row>
    <row r="140" spans="1:24" ht="18" x14ac:dyDescent="0.2">
      <c r="A140" s="50"/>
      <c r="B140" s="50"/>
      <c r="C140" s="50"/>
      <c r="D140" s="50"/>
      <c r="E140" s="50"/>
      <c r="F140" s="50"/>
      <c r="G140" s="50"/>
      <c r="H140" s="50"/>
      <c r="I140" s="50"/>
      <c r="J140" s="50"/>
      <c r="K140" s="50" t="str">
        <f>IFERROR(VLOOKUP(I140,[16]DATOS!$L$2:$Q$6,MATCH(J140,[16]DATOS!$M$7:$Q$7,0)+1,0),"")</f>
        <v/>
      </c>
      <c r="L140" s="50"/>
      <c r="M140" s="50"/>
      <c r="N140" s="50" t="str">
        <f>IFERROR(VLOOKUP(L140,[16]DATOS!$L$2:$Q$6,MATCH(M140,[16]DATOS!$M$7:$Q$7,0)+1,0),"")</f>
        <v/>
      </c>
      <c r="O140" s="50"/>
      <c r="P140" s="50"/>
      <c r="Q140" s="50"/>
      <c r="R140" s="50" t="str">
        <f>IFERROR(INDEX([16]DATOS!$T$3:$T$6,MATCH(TI!N140,[16]DATOS!$S$3:$S$6,0)),"")</f>
        <v/>
      </c>
      <c r="S140" s="51" t="str">
        <f>IFERROR(INDEX('[16]Evaluación de riesgos'!$P$9:$P$18,MATCH(TI!O140,'[16]Evaluación de riesgos'!$B$9:$B$18,0)),"")</f>
        <v/>
      </c>
      <c r="T140" s="52"/>
      <c r="U140" s="52"/>
      <c r="V140" s="80"/>
      <c r="W140" s="80"/>
      <c r="X140" s="80"/>
    </row>
    <row r="141" spans="1:24" ht="18" x14ac:dyDescent="0.2">
      <c r="A141" s="50"/>
      <c r="B141" s="50"/>
      <c r="C141" s="50"/>
      <c r="D141" s="50"/>
      <c r="E141" s="50"/>
      <c r="F141" s="50"/>
      <c r="G141" s="50"/>
      <c r="H141" s="50"/>
      <c r="I141" s="50"/>
      <c r="J141" s="50"/>
      <c r="K141" s="50" t="str">
        <f>IFERROR(VLOOKUP(I141,[16]DATOS!$L$2:$Q$6,MATCH(J141,[16]DATOS!$M$7:$Q$7,0)+1,0),"")</f>
        <v/>
      </c>
      <c r="L141" s="50"/>
      <c r="M141" s="50"/>
      <c r="N141" s="50" t="str">
        <f>IFERROR(VLOOKUP(L141,[16]DATOS!$L$2:$Q$6,MATCH(M141,[16]DATOS!$M$7:$Q$7,0)+1,0),"")</f>
        <v/>
      </c>
      <c r="O141" s="50"/>
      <c r="P141" s="50"/>
      <c r="Q141" s="50"/>
      <c r="R141" s="50" t="str">
        <f>IFERROR(INDEX([16]DATOS!$T$3:$T$6,MATCH(TI!N141,[16]DATOS!$S$3:$S$6,0)),"")</f>
        <v/>
      </c>
      <c r="S141" s="51" t="str">
        <f>IFERROR(INDEX('[16]Evaluación de riesgos'!$P$9:$P$18,MATCH(TI!O141,'[16]Evaluación de riesgos'!$B$9:$B$18,0)),"")</f>
        <v/>
      </c>
      <c r="T141" s="52"/>
      <c r="U141" s="52"/>
      <c r="V141" s="80"/>
      <c r="W141" s="80"/>
      <c r="X141" s="80"/>
    </row>
    <row r="142" spans="1:24" ht="18" x14ac:dyDescent="0.2">
      <c r="A142" s="50"/>
      <c r="B142" s="50"/>
      <c r="C142" s="50"/>
      <c r="D142" s="50"/>
      <c r="E142" s="50"/>
      <c r="F142" s="50"/>
      <c r="G142" s="50"/>
      <c r="H142" s="50"/>
      <c r="I142" s="50"/>
      <c r="J142" s="50"/>
      <c r="K142" s="50" t="str">
        <f>IFERROR(VLOOKUP(I142,[16]DATOS!$L$2:$Q$6,MATCH(J142,[16]DATOS!$M$7:$Q$7,0)+1,0),"")</f>
        <v/>
      </c>
      <c r="L142" s="50"/>
      <c r="M142" s="50"/>
      <c r="N142" s="50" t="str">
        <f>IFERROR(VLOOKUP(L142,[16]DATOS!$L$2:$Q$6,MATCH(M142,[16]DATOS!$M$7:$Q$7,0)+1,0),"")</f>
        <v/>
      </c>
      <c r="O142" s="50"/>
      <c r="P142" s="50"/>
      <c r="Q142" s="50"/>
      <c r="R142" s="50" t="str">
        <f>IFERROR(INDEX([16]DATOS!$T$3:$T$6,MATCH(TI!N142,[16]DATOS!$S$3:$S$6,0)),"")</f>
        <v/>
      </c>
      <c r="S142" s="51" t="str">
        <f>IFERROR(INDEX('[16]Evaluación de riesgos'!$P$9:$P$18,MATCH(TI!O142,'[16]Evaluación de riesgos'!$B$9:$B$18,0)),"")</f>
        <v/>
      </c>
      <c r="T142" s="52"/>
      <c r="U142" s="52"/>
      <c r="V142" s="80"/>
      <c r="W142" s="80"/>
      <c r="X142" s="80"/>
    </row>
    <row r="143" spans="1:24" ht="18" x14ac:dyDescent="0.2">
      <c r="A143" s="50"/>
      <c r="B143" s="50"/>
      <c r="C143" s="50"/>
      <c r="D143" s="50"/>
      <c r="E143" s="50"/>
      <c r="F143" s="50"/>
      <c r="G143" s="50"/>
      <c r="H143" s="50"/>
      <c r="I143" s="50"/>
      <c r="J143" s="50"/>
      <c r="K143" s="50" t="str">
        <f>IFERROR(VLOOKUP(I143,[16]DATOS!$L$2:$Q$6,MATCH(J143,[16]DATOS!$M$7:$Q$7,0)+1,0),"")</f>
        <v/>
      </c>
      <c r="L143" s="50"/>
      <c r="M143" s="50"/>
      <c r="N143" s="50" t="str">
        <f>IFERROR(VLOOKUP(L143,[16]DATOS!$L$2:$Q$6,MATCH(M143,[16]DATOS!$M$7:$Q$7,0)+1,0),"")</f>
        <v/>
      </c>
      <c r="O143" s="50"/>
      <c r="P143" s="50"/>
      <c r="Q143" s="50"/>
      <c r="R143" s="50" t="str">
        <f>IFERROR(INDEX([16]DATOS!$T$3:$T$6,MATCH(TI!N143,[16]DATOS!$S$3:$S$6,0)),"")</f>
        <v/>
      </c>
      <c r="S143" s="51" t="str">
        <f>IFERROR(INDEX('[16]Evaluación de riesgos'!$P$9:$P$18,MATCH(TI!O143,'[16]Evaluación de riesgos'!$B$9:$B$18,0)),"")</f>
        <v/>
      </c>
      <c r="T143" s="52"/>
      <c r="U143" s="52"/>
      <c r="V143" s="80"/>
      <c r="W143" s="80"/>
      <c r="X143" s="80"/>
    </row>
    <row r="144" spans="1:24" ht="18" x14ac:dyDescent="0.2">
      <c r="A144" s="50"/>
      <c r="B144" s="50"/>
      <c r="C144" s="50"/>
      <c r="D144" s="50"/>
      <c r="E144" s="50"/>
      <c r="F144" s="50"/>
      <c r="G144" s="50"/>
      <c r="H144" s="50"/>
      <c r="I144" s="50"/>
      <c r="J144" s="50"/>
      <c r="K144" s="50" t="str">
        <f>IFERROR(VLOOKUP(I144,[16]DATOS!$L$2:$Q$6,MATCH(J144,[16]DATOS!$M$7:$Q$7,0)+1,0),"")</f>
        <v/>
      </c>
      <c r="L144" s="50"/>
      <c r="M144" s="50"/>
      <c r="N144" s="50" t="str">
        <f>IFERROR(VLOOKUP(L144,[16]DATOS!$L$2:$Q$6,MATCH(M144,[16]DATOS!$M$7:$Q$7,0)+1,0),"")</f>
        <v/>
      </c>
      <c r="O144" s="50"/>
      <c r="P144" s="50"/>
      <c r="Q144" s="50"/>
      <c r="R144" s="50" t="str">
        <f>IFERROR(INDEX([16]DATOS!$T$3:$T$6,MATCH(TI!N144,[16]DATOS!$S$3:$S$6,0)),"")</f>
        <v/>
      </c>
      <c r="S144" s="51" t="str">
        <f>IFERROR(INDEX('[16]Evaluación de riesgos'!$P$9:$P$18,MATCH(TI!O144,'[16]Evaluación de riesgos'!$B$9:$B$18,0)),"")</f>
        <v/>
      </c>
      <c r="T144" s="52"/>
      <c r="U144" s="52"/>
      <c r="V144" s="80"/>
      <c r="W144" s="80"/>
      <c r="X144" s="80"/>
    </row>
    <row r="145" spans="1:24" ht="18" x14ac:dyDescent="0.2">
      <c r="A145" s="50"/>
      <c r="B145" s="50"/>
      <c r="C145" s="50"/>
      <c r="D145" s="50"/>
      <c r="E145" s="50"/>
      <c r="F145" s="50"/>
      <c r="G145" s="50"/>
      <c r="H145" s="50"/>
      <c r="I145" s="50"/>
      <c r="J145" s="50"/>
      <c r="K145" s="50" t="str">
        <f>IFERROR(VLOOKUP(I145,[16]DATOS!$L$2:$Q$6,MATCH(J145,[16]DATOS!$M$7:$Q$7,0)+1,0),"")</f>
        <v/>
      </c>
      <c r="L145" s="50"/>
      <c r="M145" s="50"/>
      <c r="N145" s="50" t="str">
        <f>IFERROR(VLOOKUP(L145,[16]DATOS!$L$2:$Q$6,MATCH(M145,[16]DATOS!$M$7:$Q$7,0)+1,0),"")</f>
        <v/>
      </c>
      <c r="O145" s="50"/>
      <c r="P145" s="50"/>
      <c r="Q145" s="50"/>
      <c r="R145" s="50" t="str">
        <f>IFERROR(INDEX([16]DATOS!$T$3:$T$6,MATCH(TI!N145,[16]DATOS!$S$3:$S$6,0)),"")</f>
        <v/>
      </c>
      <c r="S145" s="51" t="str">
        <f>IFERROR(INDEX('[16]Evaluación de riesgos'!$P$9:$P$18,MATCH(TI!O145,'[16]Evaluación de riesgos'!$B$9:$B$18,0)),"")</f>
        <v/>
      </c>
      <c r="T145" s="52"/>
      <c r="U145" s="52"/>
      <c r="V145" s="80"/>
      <c r="W145" s="80"/>
      <c r="X145" s="80"/>
    </row>
    <row r="146" spans="1:24" ht="18" x14ac:dyDescent="0.2">
      <c r="A146" s="50"/>
      <c r="B146" s="50"/>
      <c r="C146" s="50"/>
      <c r="D146" s="50"/>
      <c r="E146" s="50"/>
      <c r="F146" s="50"/>
      <c r="G146" s="50"/>
      <c r="H146" s="50"/>
      <c r="I146" s="50"/>
      <c r="J146" s="50"/>
      <c r="K146" s="50" t="str">
        <f>IFERROR(VLOOKUP(I146,[16]DATOS!$L$2:$Q$6,MATCH(J146,[16]DATOS!$M$7:$Q$7,0)+1,0),"")</f>
        <v/>
      </c>
      <c r="L146" s="50"/>
      <c r="M146" s="50"/>
      <c r="N146" s="50" t="str">
        <f>IFERROR(VLOOKUP(L146,[16]DATOS!$L$2:$Q$6,MATCH(M146,[16]DATOS!$M$7:$Q$7,0)+1,0),"")</f>
        <v/>
      </c>
      <c r="O146" s="50"/>
      <c r="P146" s="50"/>
      <c r="Q146" s="50"/>
      <c r="R146" s="50" t="str">
        <f>IFERROR(INDEX([16]DATOS!$T$3:$T$6,MATCH(TI!N146,[16]DATOS!$S$3:$S$6,0)),"")</f>
        <v/>
      </c>
      <c r="S146" s="51" t="str">
        <f>IFERROR(INDEX('[16]Evaluación de riesgos'!$P$9:$P$18,MATCH(TI!O146,'[16]Evaluación de riesgos'!$B$9:$B$18,0)),"")</f>
        <v/>
      </c>
      <c r="T146" s="52"/>
      <c r="U146" s="52"/>
      <c r="V146" s="80"/>
      <c r="W146" s="80"/>
      <c r="X146" s="80"/>
    </row>
    <row r="147" spans="1:24" ht="18" x14ac:dyDescent="0.2">
      <c r="A147" s="50"/>
      <c r="B147" s="50"/>
      <c r="C147" s="50"/>
      <c r="D147" s="50"/>
      <c r="E147" s="50"/>
      <c r="F147" s="50"/>
      <c r="G147" s="50"/>
      <c r="H147" s="50"/>
      <c r="I147" s="50"/>
      <c r="J147" s="50"/>
      <c r="K147" s="50" t="str">
        <f>IFERROR(VLOOKUP(I147,[16]DATOS!$L$2:$Q$6,MATCH(J147,[16]DATOS!$M$7:$Q$7,0)+1,0),"")</f>
        <v/>
      </c>
      <c r="L147" s="50"/>
      <c r="M147" s="50"/>
      <c r="N147" s="50" t="str">
        <f>IFERROR(VLOOKUP(L147,[16]DATOS!$L$2:$Q$6,MATCH(M147,[16]DATOS!$M$7:$Q$7,0)+1,0),"")</f>
        <v/>
      </c>
      <c r="O147" s="50"/>
      <c r="P147" s="50"/>
      <c r="Q147" s="50"/>
      <c r="R147" s="50" t="str">
        <f>IFERROR(INDEX([16]DATOS!$T$3:$T$6,MATCH(TI!N147,[16]DATOS!$S$3:$S$6,0)),"")</f>
        <v/>
      </c>
      <c r="S147" s="51" t="str">
        <f>IFERROR(INDEX('[16]Evaluación de riesgos'!$P$9:$P$18,MATCH(TI!O147,'[16]Evaluación de riesgos'!$B$9:$B$18,0)),"")</f>
        <v/>
      </c>
      <c r="T147" s="52"/>
      <c r="U147" s="52"/>
      <c r="V147" s="80"/>
      <c r="W147" s="80"/>
      <c r="X147" s="80"/>
    </row>
    <row r="148" spans="1:24" ht="18" x14ac:dyDescent="0.2">
      <c r="A148" s="50"/>
      <c r="B148" s="50"/>
      <c r="C148" s="50"/>
      <c r="D148" s="50"/>
      <c r="E148" s="50"/>
      <c r="F148" s="50"/>
      <c r="G148" s="50"/>
      <c r="H148" s="50"/>
      <c r="I148" s="50"/>
      <c r="J148" s="50"/>
      <c r="K148" s="50" t="str">
        <f>IFERROR(VLOOKUP(I148,[16]DATOS!$L$2:$Q$6,MATCH(J148,[16]DATOS!$M$7:$Q$7,0)+1,0),"")</f>
        <v/>
      </c>
      <c r="L148" s="50"/>
      <c r="M148" s="50"/>
      <c r="N148" s="50" t="str">
        <f>IFERROR(VLOOKUP(L148,[16]DATOS!$L$2:$Q$6,MATCH(M148,[16]DATOS!$M$7:$Q$7,0)+1,0),"")</f>
        <v/>
      </c>
      <c r="O148" s="50"/>
      <c r="P148" s="50"/>
      <c r="Q148" s="50"/>
      <c r="R148" s="50" t="str">
        <f>IFERROR(INDEX([16]DATOS!$T$3:$T$6,MATCH(TI!N148,[16]DATOS!$S$3:$S$6,0)),"")</f>
        <v/>
      </c>
      <c r="S148" s="51" t="str">
        <f>IFERROR(INDEX('[16]Evaluación de riesgos'!$P$9:$P$18,MATCH(TI!O148,'[16]Evaluación de riesgos'!$B$9:$B$18,0)),"")</f>
        <v/>
      </c>
      <c r="T148" s="52"/>
      <c r="U148" s="52"/>
      <c r="V148" s="80"/>
      <c r="W148" s="80"/>
      <c r="X148" s="80"/>
    </row>
    <row r="149" spans="1:24" ht="18" x14ac:dyDescent="0.2">
      <c r="A149" s="50"/>
      <c r="B149" s="50"/>
      <c r="C149" s="50"/>
      <c r="D149" s="50"/>
      <c r="E149" s="50"/>
      <c r="F149" s="50"/>
      <c r="G149" s="50"/>
      <c r="H149" s="50"/>
      <c r="I149" s="50"/>
      <c r="J149" s="50"/>
      <c r="K149" s="50" t="str">
        <f>IFERROR(VLOOKUP(I149,[16]DATOS!$L$2:$Q$6,MATCH(J149,[16]DATOS!$M$7:$Q$7,0)+1,0),"")</f>
        <v/>
      </c>
      <c r="L149" s="50"/>
      <c r="M149" s="50"/>
      <c r="N149" s="50" t="str">
        <f>IFERROR(VLOOKUP(L149,[16]DATOS!$L$2:$Q$6,MATCH(M149,[16]DATOS!$M$7:$Q$7,0)+1,0),"")</f>
        <v/>
      </c>
      <c r="O149" s="50"/>
      <c r="P149" s="50"/>
      <c r="Q149" s="50"/>
      <c r="R149" s="50" t="str">
        <f>IFERROR(INDEX([16]DATOS!$T$3:$T$6,MATCH(TI!N149,[16]DATOS!$S$3:$S$6,0)),"")</f>
        <v/>
      </c>
      <c r="S149" s="51" t="str">
        <f>IFERROR(INDEX('[16]Evaluación de riesgos'!$P$9:$P$18,MATCH(TI!O149,'[16]Evaluación de riesgos'!$B$9:$B$18,0)),"")</f>
        <v/>
      </c>
      <c r="T149" s="52"/>
      <c r="U149" s="52"/>
      <c r="V149" s="80"/>
      <c r="W149" s="80"/>
      <c r="X149" s="80"/>
    </row>
    <row r="150" spans="1:24" ht="18" x14ac:dyDescent="0.2">
      <c r="A150" s="50"/>
      <c r="B150" s="50"/>
      <c r="C150" s="50"/>
      <c r="D150" s="50"/>
      <c r="E150" s="50"/>
      <c r="F150" s="50"/>
      <c r="G150" s="50"/>
      <c r="H150" s="50"/>
      <c r="I150" s="50"/>
      <c r="J150" s="50"/>
      <c r="K150" s="50" t="str">
        <f>IFERROR(VLOOKUP(I150,[16]DATOS!$L$2:$Q$6,MATCH(J150,[16]DATOS!$M$7:$Q$7,0)+1,0),"")</f>
        <v/>
      </c>
      <c r="L150" s="50"/>
      <c r="M150" s="50"/>
      <c r="N150" s="50" t="str">
        <f>IFERROR(VLOOKUP(L150,[16]DATOS!$L$2:$Q$6,MATCH(M150,[16]DATOS!$M$7:$Q$7,0)+1,0),"")</f>
        <v/>
      </c>
      <c r="O150" s="50"/>
      <c r="P150" s="50"/>
      <c r="Q150" s="50"/>
      <c r="R150" s="50" t="str">
        <f>IFERROR(INDEX([16]DATOS!$T$3:$T$6,MATCH(TI!N150,[16]DATOS!$S$3:$S$6,0)),"")</f>
        <v/>
      </c>
      <c r="S150" s="51" t="str">
        <f>IFERROR(INDEX('[16]Evaluación de riesgos'!$P$9:$P$18,MATCH(TI!O150,'[16]Evaluación de riesgos'!$B$9:$B$18,0)),"")</f>
        <v/>
      </c>
      <c r="T150" s="52"/>
      <c r="U150" s="52"/>
      <c r="V150" s="80"/>
      <c r="W150" s="80"/>
      <c r="X150" s="80"/>
    </row>
    <row r="151" spans="1:24" ht="18" x14ac:dyDescent="0.2">
      <c r="A151" s="50"/>
      <c r="B151" s="50"/>
      <c r="C151" s="50"/>
      <c r="D151" s="50"/>
      <c r="E151" s="50"/>
      <c r="F151" s="50"/>
      <c r="G151" s="50"/>
      <c r="H151" s="50"/>
      <c r="I151" s="50"/>
      <c r="J151" s="50"/>
      <c r="K151" s="50" t="str">
        <f>IFERROR(VLOOKUP(I151,[16]DATOS!$L$2:$Q$6,MATCH(J151,[16]DATOS!$M$7:$Q$7,0)+1,0),"")</f>
        <v/>
      </c>
      <c r="L151" s="50"/>
      <c r="M151" s="50"/>
      <c r="N151" s="50" t="str">
        <f>IFERROR(VLOOKUP(L151,[16]DATOS!$L$2:$Q$6,MATCH(M151,[16]DATOS!$M$7:$Q$7,0)+1,0),"")</f>
        <v/>
      </c>
      <c r="O151" s="50"/>
      <c r="P151" s="50"/>
      <c r="Q151" s="50"/>
      <c r="R151" s="50" t="str">
        <f>IFERROR(INDEX([16]DATOS!$T$3:$T$6,MATCH(TI!N151,[16]DATOS!$S$3:$S$6,0)),"")</f>
        <v/>
      </c>
      <c r="S151" s="51" t="str">
        <f>IFERROR(INDEX('[16]Evaluación de riesgos'!$P$9:$P$18,MATCH(TI!O151,'[16]Evaluación de riesgos'!$B$9:$B$18,0)),"")</f>
        <v/>
      </c>
      <c r="T151" s="52"/>
      <c r="U151" s="52"/>
      <c r="V151" s="80"/>
      <c r="W151" s="80"/>
      <c r="X151" s="80"/>
    </row>
    <row r="152" spans="1:24" ht="18" x14ac:dyDescent="0.2">
      <c r="A152" s="50"/>
      <c r="B152" s="50"/>
      <c r="C152" s="50"/>
      <c r="D152" s="50"/>
      <c r="E152" s="50"/>
      <c r="F152" s="50"/>
      <c r="G152" s="50"/>
      <c r="H152" s="50"/>
      <c r="I152" s="50"/>
      <c r="J152" s="50"/>
      <c r="K152" s="50" t="str">
        <f>IFERROR(VLOOKUP(I152,[16]DATOS!$L$2:$Q$6,MATCH(J152,[16]DATOS!$M$7:$Q$7,0)+1,0),"")</f>
        <v/>
      </c>
      <c r="L152" s="50"/>
      <c r="M152" s="50"/>
      <c r="N152" s="50" t="str">
        <f>IFERROR(VLOOKUP(L152,[16]DATOS!$L$2:$Q$6,MATCH(M152,[16]DATOS!$M$7:$Q$7,0)+1,0),"")</f>
        <v/>
      </c>
      <c r="O152" s="50"/>
      <c r="P152" s="50"/>
      <c r="Q152" s="50"/>
      <c r="R152" s="50" t="str">
        <f>IFERROR(INDEX([16]DATOS!$T$3:$T$6,MATCH(TI!N152,[16]DATOS!$S$3:$S$6,0)),"")</f>
        <v/>
      </c>
      <c r="S152" s="51" t="str">
        <f>IFERROR(INDEX('[16]Evaluación de riesgos'!$P$9:$P$18,MATCH(TI!O152,'[16]Evaluación de riesgos'!$B$9:$B$18,0)),"")</f>
        <v/>
      </c>
      <c r="T152" s="52"/>
      <c r="U152" s="52"/>
      <c r="V152" s="80"/>
      <c r="W152" s="80"/>
      <c r="X152" s="80"/>
    </row>
  </sheetData>
  <mergeCells count="78">
    <mergeCell ref="V19:V20"/>
    <mergeCell ref="W19:W20"/>
    <mergeCell ref="M17:M20"/>
    <mergeCell ref="N17:N20"/>
    <mergeCell ref="Q17:Q20"/>
    <mergeCell ref="R17:R20"/>
    <mergeCell ref="X17:X20"/>
    <mergeCell ref="D19:D20"/>
    <mergeCell ref="E19:E20"/>
    <mergeCell ref="F19:F20"/>
    <mergeCell ref="T19:T20"/>
    <mergeCell ref="U19:U20"/>
    <mergeCell ref="G17:G20"/>
    <mergeCell ref="H17:H20"/>
    <mergeCell ref="I17:I20"/>
    <mergeCell ref="J17:J20"/>
    <mergeCell ref="K17:K20"/>
    <mergeCell ref="L17:L20"/>
    <mergeCell ref="U13:U14"/>
    <mergeCell ref="V13:V14"/>
    <mergeCell ref="W13:W14"/>
    <mergeCell ref="X13:X16"/>
    <mergeCell ref="A17:A20"/>
    <mergeCell ref="B17:B20"/>
    <mergeCell ref="C17:C20"/>
    <mergeCell ref="D17:D18"/>
    <mergeCell ref="E17:E18"/>
    <mergeCell ref="F17:F18"/>
    <mergeCell ref="K13:K16"/>
    <mergeCell ref="L13:L16"/>
    <mergeCell ref="M13:M16"/>
    <mergeCell ref="N13:N16"/>
    <mergeCell ref="Q13:Q16"/>
    <mergeCell ref="T13:T14"/>
    <mergeCell ref="V11:V12"/>
    <mergeCell ref="W11:W12"/>
    <mergeCell ref="X11:X12"/>
    <mergeCell ref="A13:A16"/>
    <mergeCell ref="B13:B16"/>
    <mergeCell ref="C13:C16"/>
    <mergeCell ref="G13:G16"/>
    <mergeCell ref="H13:H16"/>
    <mergeCell ref="I13:I16"/>
    <mergeCell ref="J13:J16"/>
    <mergeCell ref="P11:P12"/>
    <mergeCell ref="Q11:Q12"/>
    <mergeCell ref="R11:R12"/>
    <mergeCell ref="S11:S12"/>
    <mergeCell ref="T11:T12"/>
    <mergeCell ref="U11:U12"/>
    <mergeCell ref="J11:J12"/>
    <mergeCell ref="K11:K12"/>
    <mergeCell ref="L11:L12"/>
    <mergeCell ref="M11:M12"/>
    <mergeCell ref="N11:N12"/>
    <mergeCell ref="O11:O12"/>
    <mergeCell ref="L10:N10"/>
    <mergeCell ref="O10:S10"/>
    <mergeCell ref="T10:X10"/>
    <mergeCell ref="A11:A12"/>
    <mergeCell ref="B11:B12"/>
    <mergeCell ref="C11:C12"/>
    <mergeCell ref="D11:F11"/>
    <mergeCell ref="G11:G12"/>
    <mergeCell ref="H11:H12"/>
    <mergeCell ref="I11:I12"/>
    <mergeCell ref="B6:D6"/>
    <mergeCell ref="B7:D7"/>
    <mergeCell ref="H7:J7"/>
    <mergeCell ref="B8:D8"/>
    <mergeCell ref="A10:G10"/>
    <mergeCell ref="H10:K10"/>
    <mergeCell ref="A1:B3"/>
    <mergeCell ref="C1:V3"/>
    <mergeCell ref="W1:X1"/>
    <mergeCell ref="W2:X2"/>
    <mergeCell ref="W3:X3"/>
    <mergeCell ref="A5:J5"/>
  </mergeCell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5" stopIfTrue="1" operator="equal" id="{BEF5725A-3ED2-4DF2-8A69-234C02D5E080}">
            <xm:f>'TI\[2025 - Formato Matriz de Riesgos - TI (2).xlsx]DATOS'!#REF!</xm:f>
            <x14:dxf>
              <fill>
                <patternFill>
                  <bgColor rgb="FFC00000"/>
                </patternFill>
              </fill>
            </x14:dxf>
          </x14:cfRule>
          <x14:cfRule type="cellIs" priority="6" stopIfTrue="1" operator="equal" id="{AB47A7AB-BD4A-41E6-8DA9-B291C099B699}">
            <xm:f>'TI\[2025 - Formato Matriz de Riesgos - TI (2).xlsx]DATOS'!#REF!</xm:f>
            <x14:dxf>
              <fill>
                <patternFill>
                  <bgColor rgb="FFFFFF00"/>
                </patternFill>
              </fill>
            </x14:dxf>
          </x14:cfRule>
          <x14:cfRule type="cellIs" priority="7" stopIfTrue="1" operator="equal" id="{DFEC470E-D3DC-4D03-A4EB-FCFEBE99E959}">
            <xm:f>'TI\[2025 - Formato Matriz de Riesgos - TI (2).xlsx]DATOS'!#REF!</xm:f>
            <x14:dxf>
              <fill>
                <patternFill>
                  <bgColor rgb="FFFF0000"/>
                </patternFill>
              </fill>
            </x14:dxf>
          </x14:cfRule>
          <x14:cfRule type="cellIs" priority="8" stopIfTrue="1" operator="equal" id="{1BBFBD23-B945-4236-B315-8C8E394947C5}">
            <xm:f>'TI\[2025 - Formato Matriz de Riesgos - TI (2).xlsx]DATOS'!#REF!</xm:f>
            <x14:dxf>
              <fill>
                <patternFill>
                  <bgColor rgb="FF92D050"/>
                </patternFill>
              </fill>
            </x14:dxf>
          </x14:cfRule>
          <xm:sqref>K13 K17 K21:K152</xm:sqref>
        </x14:conditionalFormatting>
        <x14:conditionalFormatting xmlns:xm="http://schemas.microsoft.com/office/excel/2006/main">
          <x14:cfRule type="cellIs" priority="1" operator="equal" id="{079ACA3F-9730-451D-AD96-44E033B1BD3F}">
            <xm:f>'TI\[2025 - Formato Matriz de Riesgos - TI (2).xlsx]DATOS'!#REF!</xm:f>
            <x14:dxf>
              <fill>
                <patternFill>
                  <bgColor rgb="FFFF0000"/>
                </patternFill>
              </fill>
            </x14:dxf>
          </x14:cfRule>
          <x14:cfRule type="cellIs" priority="2" operator="equal" id="{86618DF7-8630-468C-B603-07D21D6A5D1A}">
            <xm:f>'TI\[2025 - Formato Matriz de Riesgos - TI (2).xlsx]DATOS'!#REF!</xm:f>
            <x14:dxf>
              <fill>
                <patternFill>
                  <bgColor rgb="FFFFC000"/>
                </patternFill>
              </fill>
            </x14:dxf>
          </x14:cfRule>
          <x14:cfRule type="cellIs" priority="3" operator="equal" id="{A0C37547-FF8E-4F54-A1A7-4DC7B56E631A}">
            <xm:f>'TI\[2025 - Formato Matriz de Riesgos - TI (2).xlsx]DATOS'!#REF!</xm:f>
            <x14:dxf>
              <fill>
                <patternFill>
                  <bgColor rgb="FFFFFF00"/>
                </patternFill>
              </fill>
            </x14:dxf>
          </x14:cfRule>
          <x14:cfRule type="cellIs" priority="4" operator="equal" id="{8D8735F4-621B-4578-9B09-B0A5B77ACAAC}">
            <xm:f>'TI\[2025 - Formato Matriz de Riesgos - TI (2).xlsx]DATOS'!#REF!</xm:f>
            <x14:dxf>
              <fill>
                <patternFill>
                  <bgColor rgb="FF92D050"/>
                </patternFill>
              </fill>
            </x14:dxf>
          </x14:cfRule>
          <xm:sqref>N13 N17 N21:N152</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2DBBC6E9-0715-43D1-84CC-5F593A185876}">
          <x14:formula1>
            <xm:f>'E:\EMP 2026\MAPA DE RIEGOS - INSUMO CONTRALORIA\RIESGOS INSTITUCIONALES\RIESGOS\TI\[2025 - Formato Matriz de Riesgos - TI (2).xlsx]DATOS'!#REF!</xm:f>
          </x14:formula1>
          <xm:sqref>P13:P152</xm:sqref>
        </x14:dataValidation>
        <x14:dataValidation type="list" allowBlank="1" showInputMessage="1" showErrorMessage="1" xr:uid="{9643C56E-AC02-4EEC-9684-F31BE36883CE}">
          <x14:formula1>
            <xm:f>'E:\EMP 2026\MAPA DE RIEGOS - INSUMO CONTRALORIA\RIESGOS INSTITUCIONALES\RIESGOS\TI\[2025 - Formato Matriz de Riesgos - TI (2).xlsx]DATOS'!#REF!</xm:f>
          </x14:formula1>
          <xm:sqref>J13 M13 J21:J152 J17 M17 M21:M152</xm:sqref>
        </x14:dataValidation>
        <x14:dataValidation type="list" allowBlank="1" showInputMessage="1" showErrorMessage="1" xr:uid="{F138F092-A540-4DC1-8392-D6AE1DA01E61}">
          <x14:formula1>
            <xm:f>'E:\EMP 2026\MAPA DE RIEGOS - INSUMO CONTRALORIA\RIESGOS INSTITUCIONALES\RIESGOS\TI\[2025 - Formato Matriz de Riesgos - TI (2).xlsx]DATOS'!#REF!</xm:f>
          </x14:formula1>
          <xm:sqref>I13 L13 I21:I152 I17 L17 L21:L152</xm:sqref>
        </x14:dataValidation>
        <x14:dataValidation type="list" allowBlank="1" showInputMessage="1" showErrorMessage="1" xr:uid="{5E0AEECF-FC08-42A9-BA18-1717DF5E2831}">
          <x14:formula1>
            <xm:f>'E:\EMP 2026\MAPA DE RIEGOS - INSUMO CONTRALORIA\RIESGOS INSTITUCIONALES\RIESGOS\TI\[2025 - Formato Matriz de Riesgos - TI (2).xlsx]DATOS'!#REF!</xm:f>
          </x14:formula1>
          <xm:sqref>E21:E152 E19 E13:E17</xm:sqref>
        </x14:dataValidation>
        <x14:dataValidation type="list" allowBlank="1" showInputMessage="1" showErrorMessage="1" xr:uid="{758A77CB-A8BE-4A7C-9813-B8C6C990EA5F}">
          <x14:formula1>
            <xm:f>'E:\EMP 2026\MAPA DE RIEGOS - INSUMO CONTRALORIA\RIESGOS INSTITUCIONALES\RIESGOS\TI\[2025 - Formato Matriz de Riesgos - TI (2).xlsx]DATOS'!#REF!</xm:f>
          </x14:formula1>
          <xm:sqref>D21:D152 D19 D13:D17</xm:sqref>
        </x14:dataValidation>
        <x14:dataValidation type="list" allowBlank="1" showInputMessage="1" showErrorMessage="1" xr:uid="{A0394758-F6E4-4376-8D18-0A7C391D068A}">
          <x14:formula1>
            <xm:f>'E:\EMP 2026\MAPA DE RIEGOS - INSUMO CONTRALORIA\RIESGOS INSTITUCIONALES\RIESGOS\TI\[2025 - Formato Matriz de Riesgos - TI (2).xlsx]DATOS'!#REF!</xm:f>
          </x14:formula1>
          <xm:sqref>C13 C17 C21:C152</xm:sqref>
        </x14:dataValidation>
        <x14:dataValidation type="list" allowBlank="1" showInputMessage="1" showErrorMessage="1" xr:uid="{E0973B45-E05A-4A08-B374-8E27342AD9BE}">
          <x14:formula1>
            <xm:f>'E:\EMP 2026\MAPA DE RIEGOS - INSUMO CONTRALORIA\RIESGOS INSTITUCIONALES\RIESGOS\TI\[2025 - Formato Matriz de Riesgos - TI (2).xlsx]DATOS'!#REF!</xm:f>
          </x14:formula1>
          <xm:sqref>G13 G17 G21:G152</xm:sqref>
        </x14:dataValidation>
        <x14:dataValidation type="list" allowBlank="1" showInputMessage="1" showErrorMessage="1" xr:uid="{F8003375-BAC9-45A7-9A9D-321548F88BCF}">
          <x14:formula1>
            <xm:f>'E:\EMP 2026\MAPA DE RIEGOS - INSUMO CONTRALORIA\RIESGOS INSTITUCIONALES\RIESGOS\TI\[2025 - Formato Matriz de Riesgos - TI (2).xlsx]DATOS'!#REF!</xm:f>
          </x14:formula1>
          <xm:sqref>B7:E7</xm:sqref>
        </x14:dataValidation>
        <x14:dataValidation type="list" allowBlank="1" showInputMessage="1" showErrorMessage="1" xr:uid="{7C4A00E6-7DBD-4240-B6C4-34BED6E88455}">
          <x14:formula1>
            <xm:f>'E:\EMP 2026\MAPA DE RIEGOS - INSUMO CONTRALORIA\RIESGOS INSTITUCIONALES\RIESGOS\TI\[2025 - Formato Matriz de Riesgos - TI (2).xlsx]DATOS'!#REF!</xm:f>
          </x14:formula1>
          <xm:sqref>B6:E6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vt:i4>
      </vt:variant>
    </vt:vector>
  </HeadingPairs>
  <TitlesOfParts>
    <vt:vector size="16" baseType="lpstr">
      <vt:lpstr>CD</vt:lpstr>
      <vt:lpstr>DE</vt:lpstr>
      <vt:lpstr>EI</vt:lpstr>
      <vt:lpstr>GA</vt:lpstr>
      <vt:lpstr>GC</vt:lpstr>
      <vt:lpstr>GD</vt:lpstr>
      <vt:lpstr>GF</vt:lpstr>
      <vt:lpstr>GJ</vt:lpstr>
      <vt:lpstr>GM</vt:lpstr>
      <vt:lpstr>GO</vt:lpstr>
      <vt:lpstr>MC</vt:lpstr>
      <vt:lpstr>RF</vt:lpstr>
      <vt:lpstr>RH</vt:lpstr>
      <vt:lpstr>SST</vt:lpstr>
      <vt:lpstr>TI</vt:lpstr>
      <vt:lpstr>GJ!Área_de_impresión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Alejandro Reyes Martinez</dc:creator>
  <cp:lastModifiedBy>Luis Alejandro Reyes Martinez</cp:lastModifiedBy>
  <dcterms:created xsi:type="dcterms:W3CDTF">2026-02-24T21:05:05Z</dcterms:created>
  <dcterms:modified xsi:type="dcterms:W3CDTF">2026-02-24T21:22:55Z</dcterms:modified>
</cp:coreProperties>
</file>